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ELFTQI/Shared Documents/09 Data Team/Teaching Material/"/>
    </mc:Choice>
  </mc:AlternateContent>
  <xr:revisionPtr revIDLastSave="0" documentId="8_{27761759-FD5C-4E71-A483-186F74B0802A}" xr6:coauthVersionLast="47" xr6:coauthVersionMax="47" xr10:uidLastSave="{00000000-0000-0000-0000-000000000000}"/>
  <bookViews>
    <workbookView xWindow="-120" yWindow="-120" windowWidth="29040" windowHeight="15720" tabRatio="941" firstSheet="11" activeTab="11" xr2:uid="{00000000-000D-0000-FFFF-FFFF00000000}"/>
  </bookViews>
  <sheets>
    <sheet name="wksDatabase01" sheetId="16" state="hidden" r:id="rId1"/>
    <sheet name="1. Run Chart Demo" sheetId="1" r:id="rId2"/>
    <sheet name="2. Run Chart Exercise 1" sheetId="4" r:id="rId3"/>
    <sheet name="3. Run Chart Exercise 2" sheetId="7" r:id="rId4"/>
    <sheet name="4. Run Chart Exercise 3" sheetId="6" r:id="rId5"/>
    <sheet name="5. C Chart Demo" sheetId="8" r:id="rId6"/>
    <sheet name="6. C Chart Exercise" sheetId="9" r:id="rId7"/>
    <sheet name="7. U Chart Exercise" sheetId="11" r:id="rId8"/>
    <sheet name="8. P Chart Exercise" sheetId="12" r:id="rId9"/>
    <sheet name="Sheet1" sheetId="19" r:id="rId10"/>
    <sheet name="9. I Chart Exercise" sheetId="5" r:id="rId11"/>
    <sheet name="10. X bar S Chart Exercise" sheetId="15" r:id="rId12"/>
    <sheet name="11. T Chart Exercise" sheetId="13" r:id="rId13"/>
    <sheet name="12. G Chart Exercise" sheetId="14" r:id="rId14"/>
    <sheet name="13. P' Chart Exercise" sheetId="18" r:id="rId15"/>
  </sheets>
  <definedNames>
    <definedName name="_xlnm._FilterDatabase" localSheetId="4" hidden="1">'4. Run Chart Exercise 3'!$B$5:$D$5</definedName>
    <definedName name="QIChartDBSheet" localSheetId="0">TRUE</definedName>
    <definedName name="RecordCount" localSheetId="0">COUNTA(wksDatabase01!$1:$1)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1" l="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6" i="11"/>
  <c r="F19" i="12"/>
  <c r="AS7" i="15" l="1"/>
  <c r="F8" i="18" l="1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E7" i="18"/>
  <c r="F7" i="18" s="1"/>
  <c r="E6" i="18"/>
  <c r="F6" i="18" s="1"/>
  <c r="AU7" i="15" l="1"/>
  <c r="AT7" i="15"/>
  <c r="AR7" i="15"/>
  <c r="F41" i="12" l="1"/>
  <c r="F7" i="12"/>
  <c r="F8" i="12"/>
  <c r="F9" i="12"/>
  <c r="F10" i="12"/>
  <c r="F11" i="12"/>
  <c r="F12" i="12"/>
  <c r="F13" i="12"/>
  <c r="F14" i="12"/>
  <c r="F15" i="12"/>
  <c r="F16" i="12"/>
  <c r="F17" i="12"/>
  <c r="F18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6" i="12"/>
</calcChain>
</file>

<file path=xl/sharedStrings.xml><?xml version="1.0" encoding="utf-8"?>
<sst xmlns="http://schemas.openxmlformats.org/spreadsheetml/2006/main" count="126" uniqueCount="80">
  <si>
    <t>CCT_104107</t>
  </si>
  <si>
    <t>No. of physical violence incidents</t>
  </si>
  <si>
    <t>Phase</t>
  </si>
  <si>
    <t>Date</t>
  </si>
  <si>
    <t>No. of Incidents</t>
  </si>
  <si>
    <t>BASELINE DATA</t>
  </si>
  <si>
    <t>TEST DATA</t>
  </si>
  <si>
    <t>Inpatient ward occupied bed days</t>
  </si>
  <si>
    <t>Occupied Bed Days (OBD)</t>
  </si>
  <si>
    <t>Average waiting time for first appointment</t>
  </si>
  <si>
    <t>Average Waiting Time</t>
  </si>
  <si>
    <t>No. of incidents reported</t>
  </si>
  <si>
    <t>No. of Incidents Reported</t>
  </si>
  <si>
    <t>No. of physical violent incidents</t>
  </si>
  <si>
    <t>Count of Directorate</t>
  </si>
  <si>
    <t>No. of complaints</t>
  </si>
  <si>
    <t>No. of Complaints</t>
  </si>
  <si>
    <t>No. of physical violence incidents per 1000 occupied bed days</t>
  </si>
  <si>
    <t>No. of incidents</t>
  </si>
  <si>
    <t>OBD / 1000</t>
  </si>
  <si>
    <t>No. of DNAs</t>
  </si>
  <si>
    <t>Month</t>
  </si>
  <si>
    <t>DNA</t>
  </si>
  <si>
    <t>Total Appts</t>
  </si>
  <si>
    <t>% DNA</t>
  </si>
  <si>
    <t>Days lost due to staff sickness</t>
  </si>
  <si>
    <t>Staff Sickness (days)</t>
  </si>
  <si>
    <t>Days taken for initial family case contact</t>
  </si>
  <si>
    <t>Time (days) taken to complete initial family case contact</t>
  </si>
  <si>
    <t>Case 1</t>
  </si>
  <si>
    <t>Case 2</t>
  </si>
  <si>
    <t>Case 3</t>
  </si>
  <si>
    <t>Case 4</t>
  </si>
  <si>
    <t>Case 5</t>
  </si>
  <si>
    <t>Case 6</t>
  </si>
  <si>
    <t>Case 7</t>
  </si>
  <si>
    <t>Case 8</t>
  </si>
  <si>
    <t>Case 9</t>
  </si>
  <si>
    <t>Case 10</t>
  </si>
  <si>
    <t>Case 11</t>
  </si>
  <si>
    <t>Case 12</t>
  </si>
  <si>
    <t>Case 13</t>
  </si>
  <si>
    <t>Case 14</t>
  </si>
  <si>
    <t>Case 15</t>
  </si>
  <si>
    <t>Case 16</t>
  </si>
  <si>
    <t>Case 17</t>
  </si>
  <si>
    <t>Case 18</t>
  </si>
  <si>
    <t>Case 19</t>
  </si>
  <si>
    <t>Case 20</t>
  </si>
  <si>
    <t>Case 21</t>
  </si>
  <si>
    <t>Case 22</t>
  </si>
  <si>
    <t>Case 23</t>
  </si>
  <si>
    <t>Case 24</t>
  </si>
  <si>
    <t>Case 25</t>
  </si>
  <si>
    <t>Case 26</t>
  </si>
  <si>
    <t>Case 27</t>
  </si>
  <si>
    <t>Case 28</t>
  </si>
  <si>
    <t>Case 29</t>
  </si>
  <si>
    <t>Case 30</t>
  </si>
  <si>
    <t>Case 31</t>
  </si>
  <si>
    <t>Case 32</t>
  </si>
  <si>
    <t>Case 33</t>
  </si>
  <si>
    <t>Case 34</t>
  </si>
  <si>
    <t>Case 35</t>
  </si>
  <si>
    <t>Case 36</t>
  </si>
  <si>
    <t>Case 37</t>
  </si>
  <si>
    <t>Case 38</t>
  </si>
  <si>
    <t>Case 39</t>
  </si>
  <si>
    <t>Case 40</t>
  </si>
  <si>
    <t>Average</t>
  </si>
  <si>
    <t>Count</t>
  </si>
  <si>
    <t>St.Dev</t>
  </si>
  <si>
    <t>No. of falls</t>
  </si>
  <si>
    <t>No. of doses dispensed</t>
  </si>
  <si>
    <t>Date of Missed Dose</t>
  </si>
  <si>
    <t>Doses Dispensed</t>
  </si>
  <si>
    <t>No. of completed surveys</t>
  </si>
  <si>
    <t>Complete Surveys</t>
  </si>
  <si>
    <t>Total Surveys sent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</si>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</sst>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-mmm\-yyyy"/>
    <numFmt numFmtId="165" formatCode="[$-409]mmm\-yy;@"/>
    <numFmt numFmtId="166" formatCode="[$-409]dd\-mmm\-yy;@"/>
    <numFmt numFmtId="167" formatCode="0.0000"/>
  </numFmts>
  <fonts count="26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66FF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4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4" borderId="0" applyNumberFormat="0" applyBorder="0" applyAlignment="0" applyProtection="0"/>
    <xf numFmtId="0" fontId="8" fillId="8" borderId="0" applyNumberFormat="0" applyBorder="0" applyAlignment="0" applyProtection="0"/>
    <xf numFmtId="0" fontId="9" fillId="25" borderId="20" applyNumberFormat="0" applyAlignment="0" applyProtection="0"/>
    <xf numFmtId="0" fontId="10" fillId="26" borderId="21" applyNumberFormat="0" applyAlignment="0" applyProtection="0"/>
    <xf numFmtId="0" fontId="23" fillId="29" borderId="30" applyNumberFormat="0" applyAlignment="0">
      <protection locked="0"/>
    </xf>
    <xf numFmtId="0" fontId="11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3" fillId="0" borderId="22" applyNumberFormat="0" applyFill="0" applyAlignment="0" applyProtection="0"/>
    <xf numFmtId="0" fontId="14" fillId="0" borderId="23" applyNumberFormat="0" applyFill="0" applyAlignment="0" applyProtection="0"/>
    <xf numFmtId="0" fontId="15" fillId="0" borderId="24" applyNumberFormat="0" applyFill="0" applyAlignment="0" applyProtection="0"/>
    <xf numFmtId="0" fontId="15" fillId="0" borderId="0" applyNumberFormat="0" applyFill="0" applyBorder="0" applyAlignment="0" applyProtection="0"/>
    <xf numFmtId="0" fontId="16" fillId="12" borderId="20" applyNumberFormat="0" applyAlignment="0" applyProtection="0"/>
    <xf numFmtId="0" fontId="17" fillId="0" borderId="25" applyNumberFormat="0" applyFill="0" applyAlignment="0" applyProtection="0"/>
    <xf numFmtId="0" fontId="18" fillId="2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8" borderId="26" applyNumberFormat="0" applyFont="0" applyAlignment="0" applyProtection="0"/>
    <xf numFmtId="0" fontId="19" fillId="25" borderId="27" applyNumberFormat="0" applyAlignment="0" applyProtection="0"/>
    <xf numFmtId="9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8" applyNumberFormat="0" applyFill="0" applyAlignment="0" applyProtection="0"/>
    <xf numFmtId="0" fontId="22" fillId="0" borderId="0" applyNumberFormat="0" applyFill="0" applyBorder="0" applyAlignment="0" applyProtection="0"/>
  </cellStyleXfs>
  <cellXfs count="178">
    <xf numFmtId="0" fontId="0" fillId="0" borderId="0" xfId="0"/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164" fontId="0" fillId="5" borderId="8" xfId="0" applyNumberFormat="1" applyFill="1" applyBorder="1" applyAlignment="1" applyProtection="1">
      <alignment horizontal="center" vertical="center"/>
      <protection locked="0"/>
    </xf>
    <xf numFmtId="1" fontId="0" fillId="6" borderId="6" xfId="0" applyNumberFormat="1" applyFill="1" applyBorder="1" applyAlignment="1" applyProtection="1">
      <alignment horizont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" fontId="0" fillId="6" borderId="4" xfId="0" applyNumberFormat="1" applyFill="1" applyBorder="1" applyAlignment="1" applyProtection="1">
      <alignment horizontal="center"/>
      <protection locked="0"/>
    </xf>
    <xf numFmtId="164" fontId="0" fillId="5" borderId="10" xfId="0" applyNumberFormat="1" applyFill="1" applyBorder="1" applyAlignment="1" applyProtection="1">
      <alignment horizontal="center" vertical="center"/>
      <protection locked="0"/>
    </xf>
    <xf numFmtId="1" fontId="0" fillId="6" borderId="5" xfId="0" applyNumberFormat="1" applyFill="1" applyBorder="1" applyAlignment="1" applyProtection="1">
      <alignment horizontal="center"/>
      <protection locked="0"/>
    </xf>
    <xf numFmtId="164" fontId="0" fillId="0" borderId="8" xfId="0" applyNumberForma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0" borderId="4" xfId="0" applyNumberFormat="1" applyBorder="1" applyAlignment="1" applyProtection="1">
      <alignment horizontal="center" wrapText="1"/>
      <protection locked="0"/>
    </xf>
    <xf numFmtId="164" fontId="0" fillId="0" borderId="10" xfId="0" applyNumberFormat="1" applyBorder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horizontal="center" wrapText="1"/>
      <protection locked="0"/>
    </xf>
    <xf numFmtId="0" fontId="0" fillId="30" borderId="0" xfId="0" applyFill="1"/>
    <xf numFmtId="0" fontId="0" fillId="30" borderId="0" xfId="0" applyFill="1" applyProtection="1">
      <protection locked="0"/>
    </xf>
    <xf numFmtId="0" fontId="0" fillId="31" borderId="0" xfId="0" applyFill="1"/>
    <xf numFmtId="0" fontId="2" fillId="30" borderId="0" xfId="0" applyFont="1" applyFill="1" applyAlignment="1">
      <alignment vertical="top"/>
    </xf>
    <xf numFmtId="0" fontId="2" fillId="30" borderId="0" xfId="0" applyFont="1" applyFill="1"/>
    <xf numFmtId="0" fontId="25" fillId="30" borderId="0" xfId="0" applyFont="1" applyFill="1" applyAlignment="1">
      <alignment vertical="center"/>
    </xf>
    <xf numFmtId="0" fontId="1" fillId="2" borderId="43" xfId="0" applyFont="1" applyFill="1" applyBorder="1" applyAlignment="1" applyProtection="1">
      <alignment horizontal="center" vertical="center"/>
      <protection locked="0"/>
    </xf>
    <xf numFmtId="0" fontId="1" fillId="2" borderId="46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165" fontId="0" fillId="5" borderId="44" xfId="0" applyNumberFormat="1" applyFill="1" applyBorder="1" applyAlignment="1" applyProtection="1">
      <alignment horizontal="center" vertical="center"/>
      <protection locked="0"/>
    </xf>
    <xf numFmtId="1" fontId="0" fillId="6" borderId="36" xfId="0" applyNumberFormat="1" applyFill="1" applyBorder="1" applyAlignment="1" applyProtection="1">
      <alignment horizontal="center" vertical="center"/>
      <protection locked="0"/>
    </xf>
    <xf numFmtId="1" fontId="0" fillId="6" borderId="36" xfId="0" applyNumberFormat="1" applyFill="1" applyBorder="1" applyAlignment="1" applyProtection="1">
      <alignment horizontal="center"/>
      <protection locked="0"/>
    </xf>
    <xf numFmtId="10" fontId="0" fillId="6" borderId="6" xfId="0" applyNumberFormat="1" applyFill="1" applyBorder="1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165" fontId="0" fillId="5" borderId="41" xfId="0" applyNumberFormat="1" applyFill="1" applyBorder="1" applyAlignment="1" applyProtection="1">
      <alignment horizontal="center" vertical="center"/>
      <protection locked="0"/>
    </xf>
    <xf numFmtId="1" fontId="0" fillId="6" borderId="29" xfId="0" applyNumberForma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65" fontId="0" fillId="5" borderId="42" xfId="0" applyNumberFormat="1" applyFill="1" applyBorder="1" applyAlignment="1" applyProtection="1">
      <alignment horizontal="center" vertical="center"/>
      <protection locked="0"/>
    </xf>
    <xf numFmtId="1" fontId="0" fillId="6" borderId="31" xfId="0" applyNumberFormat="1" applyFill="1" applyBorder="1" applyAlignment="1" applyProtection="1">
      <alignment horizontal="center" vertical="center"/>
      <protection locked="0"/>
    </xf>
    <xf numFmtId="10" fontId="0" fillId="6" borderId="5" xfId="0" applyNumberFormat="1" applyFill="1" applyBorder="1" applyAlignment="1" applyProtection="1">
      <alignment horizontal="center"/>
      <protection locked="0"/>
    </xf>
    <xf numFmtId="165" fontId="0" fillId="0" borderId="40" xfId="0" applyNumberFormat="1" applyBorder="1" applyAlignment="1" applyProtection="1">
      <alignment horizontal="center" vertical="center"/>
      <protection locked="0"/>
    </xf>
    <xf numFmtId="1" fontId="0" fillId="0" borderId="45" xfId="0" applyNumberFormat="1" applyBorder="1" applyAlignment="1" applyProtection="1">
      <alignment horizontal="center" vertical="center"/>
      <protection locked="0"/>
    </xf>
    <xf numFmtId="1" fontId="0" fillId="0" borderId="45" xfId="0" applyNumberFormat="1" applyBorder="1" applyAlignment="1" applyProtection="1">
      <alignment horizontal="center"/>
      <protection locked="0"/>
    </xf>
    <xf numFmtId="10" fontId="0" fillId="0" borderId="6" xfId="0" applyNumberFormat="1" applyBorder="1" applyAlignment="1" applyProtection="1">
      <alignment horizontal="center"/>
      <protection locked="0"/>
    </xf>
    <xf numFmtId="165" fontId="0" fillId="0" borderId="41" xfId="0" applyNumberFormat="1" applyBorder="1" applyAlignment="1" applyProtection="1">
      <alignment horizontal="center" vertical="center"/>
      <protection locked="0"/>
    </xf>
    <xf numFmtId="1" fontId="0" fillId="0" borderId="29" xfId="0" applyNumberFormat="1" applyBorder="1" applyAlignment="1" applyProtection="1">
      <alignment horizontal="center" vertical="center"/>
      <protection locked="0"/>
    </xf>
    <xf numFmtId="1" fontId="0" fillId="0" borderId="29" xfId="0" applyNumberFormat="1" applyBorder="1" applyAlignment="1" applyProtection="1">
      <alignment horizontal="center"/>
      <protection locked="0"/>
    </xf>
    <xf numFmtId="165" fontId="0" fillId="0" borderId="49" xfId="0" applyNumberFormat="1" applyBorder="1" applyAlignment="1" applyProtection="1">
      <alignment horizontal="center" vertical="center"/>
      <protection locked="0"/>
    </xf>
    <xf numFmtId="165" fontId="0" fillId="0" borderId="42" xfId="0" applyNumberFormat="1" applyBorder="1" applyAlignment="1" applyProtection="1">
      <alignment horizontal="center" vertical="center"/>
      <protection locked="0"/>
    </xf>
    <xf numFmtId="1" fontId="0" fillId="0" borderId="31" xfId="0" applyNumberFormat="1" applyBorder="1" applyAlignment="1" applyProtection="1">
      <alignment horizontal="center" vertical="center"/>
      <protection locked="0"/>
    </xf>
    <xf numFmtId="1" fontId="0" fillId="0" borderId="31" xfId="0" applyNumberFormat="1" applyBorder="1" applyAlignment="1" applyProtection="1">
      <alignment horizontal="center"/>
      <protection locked="0"/>
    </xf>
    <xf numFmtId="10" fontId="0" fillId="0" borderId="5" xfId="0" applyNumberFormat="1" applyBorder="1" applyAlignment="1" applyProtection="1">
      <alignment horizontal="center"/>
      <protection locked="0"/>
    </xf>
    <xf numFmtId="0" fontId="1" fillId="2" borderId="46" xfId="0" applyFont="1" applyFill="1" applyBorder="1" applyAlignment="1" applyProtection="1">
      <alignment horizontal="center" vertical="center" wrapText="1"/>
      <protection locked="0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166" fontId="0" fillId="5" borderId="44" xfId="0" applyNumberFormat="1" applyFill="1" applyBorder="1" applyAlignment="1" applyProtection="1">
      <alignment horizontal="center" vertical="center"/>
      <protection locked="0"/>
    </xf>
    <xf numFmtId="1" fontId="0" fillId="6" borderId="6" xfId="0" applyNumberFormat="1" applyFill="1" applyBorder="1" applyAlignment="1" applyProtection="1">
      <alignment horizontal="center" vertical="center"/>
      <protection locked="0"/>
    </xf>
    <xf numFmtId="166" fontId="0" fillId="5" borderId="41" xfId="0" applyNumberFormat="1" applyFill="1" applyBorder="1" applyAlignment="1" applyProtection="1">
      <alignment horizontal="center" vertical="center"/>
      <protection locked="0"/>
    </xf>
    <xf numFmtId="1" fontId="0" fillId="6" borderId="4" xfId="0" applyNumberFormat="1" applyFill="1" applyBorder="1" applyAlignment="1" applyProtection="1">
      <alignment horizontal="center" vertical="center"/>
      <protection locked="0"/>
    </xf>
    <xf numFmtId="166" fontId="0" fillId="5" borderId="42" xfId="0" applyNumberFormat="1" applyFill="1" applyBorder="1" applyAlignment="1" applyProtection="1">
      <alignment horizontal="center" vertical="center"/>
      <protection locked="0"/>
    </xf>
    <xf numFmtId="1" fontId="0" fillId="6" borderId="5" xfId="0" applyNumberFormat="1" applyFill="1" applyBorder="1" applyAlignment="1" applyProtection="1">
      <alignment horizontal="center" vertical="center"/>
      <protection locked="0"/>
    </xf>
    <xf numFmtId="166" fontId="0" fillId="0" borderId="44" xfId="0" applyNumberForma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66" fontId="0" fillId="0" borderId="41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66" fontId="0" fillId="0" borderId="41" xfId="0" applyNumberFormat="1" applyBorder="1" applyAlignment="1" applyProtection="1">
      <alignment horizontal="center"/>
      <protection locked="0"/>
    </xf>
    <xf numFmtId="166" fontId="0" fillId="0" borderId="42" xfId="0" applyNumberFormat="1" applyBorder="1" applyAlignment="1" applyProtection="1">
      <alignment horizontal="center"/>
      <protection locked="0"/>
    </xf>
    <xf numFmtId="1" fontId="0" fillId="0" borderId="5" xfId="0" applyNumberFormat="1" applyBorder="1" applyAlignment="1" applyProtection="1">
      <alignment horizontal="center" vertical="center"/>
      <protection locked="0"/>
    </xf>
    <xf numFmtId="166" fontId="0" fillId="5" borderId="18" xfId="0" applyNumberFormat="1" applyFill="1" applyBorder="1" applyAlignment="1" applyProtection="1">
      <alignment horizontal="center" vertical="center"/>
      <protection locked="0"/>
    </xf>
    <xf numFmtId="166" fontId="0" fillId="5" borderId="16" xfId="0" applyNumberFormat="1" applyFill="1" applyBorder="1" applyAlignment="1" applyProtection="1">
      <alignment horizontal="center" vertical="center"/>
      <protection locked="0"/>
    </xf>
    <xf numFmtId="166" fontId="0" fillId="5" borderId="58" xfId="0" applyNumberFormat="1" applyFill="1" applyBorder="1" applyAlignment="1" applyProtection="1">
      <alignment horizontal="center" vertical="center"/>
      <protection locked="0"/>
    </xf>
    <xf numFmtId="166" fontId="0" fillId="0" borderId="59" xfId="0" applyNumberFormat="1" applyBorder="1" applyAlignment="1" applyProtection="1">
      <alignment horizontal="center" vertical="center"/>
      <protection locked="0"/>
    </xf>
    <xf numFmtId="166" fontId="0" fillId="0" borderId="16" xfId="0" applyNumberFormat="1" applyBorder="1" applyAlignment="1" applyProtection="1">
      <alignment horizontal="center" vertical="center"/>
      <protection locked="0"/>
    </xf>
    <xf numFmtId="166" fontId="0" fillId="0" borderId="16" xfId="0" applyNumberFormat="1" applyBorder="1" applyAlignment="1" applyProtection="1">
      <alignment horizontal="center"/>
      <protection locked="0"/>
    </xf>
    <xf numFmtId="166" fontId="0" fillId="0" borderId="17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2" borderId="47" xfId="0" applyFont="1" applyFill="1" applyBorder="1" applyAlignment="1" applyProtection="1">
      <alignment horizontal="center" vertical="center" textRotation="90" wrapText="1"/>
      <protection locked="0"/>
    </xf>
    <xf numFmtId="0" fontId="1" fillId="2" borderId="55" xfId="0" applyFont="1" applyFill="1" applyBorder="1" applyAlignment="1" applyProtection="1">
      <alignment horizontal="center" vertical="center" textRotation="90" wrapText="1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1" fontId="0" fillId="6" borderId="54" xfId="0" applyNumberFormat="1" applyFill="1" applyBorder="1" applyAlignment="1" applyProtection="1">
      <alignment horizontal="center"/>
      <protection locked="0"/>
    </xf>
    <xf numFmtId="166" fontId="0" fillId="5" borderId="44" xfId="0" applyNumberFormat="1" applyFill="1" applyBorder="1" applyAlignment="1" applyProtection="1">
      <alignment horizontal="center"/>
      <protection locked="0"/>
    </xf>
    <xf numFmtId="167" fontId="24" fillId="0" borderId="36" xfId="0" applyNumberFormat="1" applyFont="1" applyBorder="1" applyAlignment="1" applyProtection="1">
      <alignment horizontal="center" vertical="center"/>
      <protection locked="0"/>
    </xf>
    <xf numFmtId="0" fontId="24" fillId="0" borderId="36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1" fontId="0" fillId="6" borderId="29" xfId="0" applyNumberFormat="1" applyFill="1" applyBorder="1" applyAlignment="1" applyProtection="1">
      <alignment horizontal="center"/>
      <protection locked="0"/>
    </xf>
    <xf numFmtId="1" fontId="0" fillId="6" borderId="56" xfId="0" applyNumberFormat="1" applyFill="1" applyBorder="1" applyAlignment="1" applyProtection="1">
      <alignment horizontal="center"/>
      <protection locked="0"/>
    </xf>
    <xf numFmtId="166" fontId="0" fillId="5" borderId="41" xfId="0" applyNumberFormat="1" applyFill="1" applyBorder="1" applyAlignment="1" applyProtection="1">
      <alignment horizontal="center"/>
      <protection locked="0"/>
    </xf>
    <xf numFmtId="1" fontId="0" fillId="6" borderId="31" xfId="0" applyNumberFormat="1" applyFill="1" applyBorder="1" applyAlignment="1" applyProtection="1">
      <alignment horizontal="center"/>
      <protection locked="0"/>
    </xf>
    <xf numFmtId="1" fontId="0" fillId="6" borderId="57" xfId="0" applyNumberFormat="1" applyFill="1" applyBorder="1" applyAlignment="1" applyProtection="1">
      <alignment horizontal="center"/>
      <protection locked="0"/>
    </xf>
    <xf numFmtId="166" fontId="0" fillId="5" borderId="42" xfId="0" applyNumberFormat="1" applyFill="1" applyBorder="1" applyAlignment="1" applyProtection="1">
      <alignment horizontal="center"/>
      <protection locked="0"/>
    </xf>
    <xf numFmtId="167" fontId="24" fillId="0" borderId="31" xfId="0" applyNumberFormat="1" applyFont="1" applyBorder="1" applyAlignment="1" applyProtection="1">
      <alignment horizontal="center" vertical="center"/>
      <protection locked="0"/>
    </xf>
    <xf numFmtId="0" fontId="24" fillId="0" borderId="31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1" fontId="0" fillId="0" borderId="36" xfId="0" applyNumberFormat="1" applyBorder="1" applyAlignment="1" applyProtection="1">
      <alignment horizontal="center"/>
      <protection locked="0"/>
    </xf>
    <xf numFmtId="1" fontId="0" fillId="0" borderId="54" xfId="0" applyNumberFormat="1" applyBorder="1" applyAlignment="1" applyProtection="1">
      <alignment horizontal="center"/>
      <protection locked="0"/>
    </xf>
    <xf numFmtId="166" fontId="0" fillId="0" borderId="44" xfId="0" applyNumberFormat="1" applyBorder="1" applyAlignment="1" applyProtection="1">
      <alignment horizontal="center"/>
      <protection locked="0"/>
    </xf>
    <xf numFmtId="1" fontId="0" fillId="0" borderId="56" xfId="0" applyNumberFormat="1" applyBorder="1" applyAlignment="1" applyProtection="1">
      <alignment horizontal="center"/>
      <protection locked="0"/>
    </xf>
    <xf numFmtId="166" fontId="0" fillId="0" borderId="42" xfId="0" applyNumberFormat="1" applyBorder="1" applyAlignment="1" applyProtection="1">
      <alignment horizontal="center" vertical="center"/>
      <protection locked="0"/>
    </xf>
    <xf numFmtId="1" fontId="0" fillId="0" borderId="57" xfId="0" applyNumberFormat="1" applyBorder="1" applyAlignment="1" applyProtection="1">
      <alignment horizontal="center"/>
      <protection locked="0"/>
    </xf>
    <xf numFmtId="166" fontId="0" fillId="5" borderId="8" xfId="0" applyNumberFormat="1" applyFill="1" applyBorder="1" applyAlignment="1" applyProtection="1">
      <alignment horizontal="center" vertical="center"/>
      <protection locked="0"/>
    </xf>
    <xf numFmtId="166" fontId="0" fillId="5" borderId="9" xfId="0" applyNumberFormat="1" applyFill="1" applyBorder="1" applyAlignment="1" applyProtection="1">
      <alignment horizontal="center" vertical="center"/>
      <protection locked="0"/>
    </xf>
    <xf numFmtId="1" fontId="0" fillId="6" borderId="19" xfId="0" applyNumberFormat="1" applyFill="1" applyBorder="1" applyAlignment="1" applyProtection="1">
      <alignment horizontal="center"/>
      <protection locked="0"/>
    </xf>
    <xf numFmtId="166" fontId="0" fillId="0" borderId="8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66" fontId="0" fillId="0" borderId="9" xfId="0" applyNumberFormat="1" applyBorder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horizontal="center"/>
      <protection locked="0"/>
    </xf>
    <xf numFmtId="10" fontId="0" fillId="6" borderId="4" xfId="0" applyNumberFormat="1" applyFill="1" applyBorder="1" applyAlignment="1" applyProtection="1">
      <alignment horizontal="center"/>
      <protection locked="0"/>
    </xf>
    <xf numFmtId="1" fontId="0" fillId="6" borderId="50" xfId="0" applyNumberFormat="1" applyFill="1" applyBorder="1" applyAlignment="1" applyProtection="1">
      <alignment horizontal="center" vertical="center"/>
      <protection locked="0"/>
    </xf>
    <xf numFmtId="1" fontId="0" fillId="6" borderId="50" xfId="0" applyNumberFormat="1" applyFill="1" applyBorder="1" applyAlignment="1" applyProtection="1">
      <alignment horizontal="center"/>
      <protection locked="0"/>
    </xf>
    <xf numFmtId="10" fontId="0" fillId="6" borderId="19" xfId="0" applyNumberFormat="1" applyFill="1" applyBorder="1" applyAlignment="1" applyProtection="1">
      <alignment horizontal="center"/>
      <protection locked="0"/>
    </xf>
    <xf numFmtId="10" fontId="0" fillId="6" borderId="3" xfId="0" applyNumberFormat="1" applyFill="1" applyBorder="1" applyAlignment="1" applyProtection="1">
      <alignment horizontal="center"/>
      <protection locked="0"/>
    </xf>
    <xf numFmtId="1" fontId="0" fillId="0" borderId="50" xfId="0" applyNumberFormat="1" applyBorder="1" applyAlignment="1" applyProtection="1">
      <alignment horizontal="center" vertical="center"/>
      <protection locked="0"/>
    </xf>
    <xf numFmtId="1" fontId="0" fillId="0" borderId="50" xfId="0" applyNumberFormat="1" applyBorder="1" applyAlignment="1" applyProtection="1">
      <alignment horizontal="center"/>
      <protection locked="0"/>
    </xf>
    <xf numFmtId="0" fontId="1" fillId="2" borderId="32" xfId="0" applyFont="1" applyFill="1" applyBorder="1" applyAlignment="1" applyProtection="1">
      <alignment horizontal="center" vertical="center"/>
      <protection locked="0"/>
    </xf>
    <xf numFmtId="1" fontId="0" fillId="5" borderId="33" xfId="0" applyNumberFormat="1" applyFill="1" applyBorder="1" applyAlignment="1" applyProtection="1">
      <alignment horizontal="center" vertical="center"/>
      <protection locked="0"/>
    </xf>
    <xf numFmtId="167" fontId="0" fillId="6" borderId="6" xfId="0" applyNumberFormat="1" applyFill="1" applyBorder="1" applyAlignment="1" applyProtection="1">
      <alignment horizontal="center"/>
      <protection locked="0"/>
    </xf>
    <xf numFmtId="1" fontId="0" fillId="5" borderId="34" xfId="0" applyNumberFormat="1" applyFill="1" applyBorder="1" applyAlignment="1" applyProtection="1">
      <alignment horizontal="center" vertical="center"/>
      <protection locked="0"/>
    </xf>
    <xf numFmtId="167" fontId="0" fillId="6" borderId="4" xfId="0" applyNumberFormat="1" applyFill="1" applyBorder="1" applyAlignment="1" applyProtection="1">
      <alignment horizontal="center"/>
      <protection locked="0"/>
    </xf>
    <xf numFmtId="1" fontId="0" fillId="5" borderId="35" xfId="0" applyNumberFormat="1" applyFill="1" applyBorder="1" applyAlignment="1" applyProtection="1">
      <alignment horizontal="center" vertical="center"/>
      <protection locked="0"/>
    </xf>
    <xf numFmtId="167" fontId="0" fillId="6" borderId="5" xfId="0" applyNumberFormat="1" applyFill="1" applyBorder="1" applyAlignment="1" applyProtection="1">
      <alignment horizontal="center"/>
      <protection locked="0"/>
    </xf>
    <xf numFmtId="1" fontId="0" fillId="0" borderId="33" xfId="0" applyNumberFormat="1" applyBorder="1" applyAlignment="1" applyProtection="1">
      <alignment horizontal="center" vertical="center"/>
      <protection locked="0"/>
    </xf>
    <xf numFmtId="167" fontId="0" fillId="0" borderId="6" xfId="0" applyNumberFormat="1" applyBorder="1" applyAlignment="1" applyProtection="1">
      <alignment horizontal="center"/>
      <protection locked="0"/>
    </xf>
    <xf numFmtId="1" fontId="0" fillId="0" borderId="34" xfId="0" applyNumberFormat="1" applyBorder="1" applyAlignment="1" applyProtection="1">
      <alignment horizontal="center"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67" fontId="0" fillId="0" borderId="4" xfId="0" applyNumberFormat="1" applyBorder="1" applyAlignment="1" applyProtection="1">
      <alignment horizontal="center" wrapText="1"/>
      <protection locked="0"/>
    </xf>
    <xf numFmtId="1" fontId="0" fillId="0" borderId="35" xfId="0" applyNumberFormat="1" applyBorder="1" applyAlignment="1" applyProtection="1">
      <alignment horizontal="center" vertical="center"/>
      <protection locked="0"/>
    </xf>
    <xf numFmtId="167" fontId="0" fillId="0" borderId="5" xfId="0" applyNumberFormat="1" applyBorder="1" applyAlignment="1" applyProtection="1">
      <alignment horizontal="center" wrapText="1"/>
      <protection locked="0"/>
    </xf>
    <xf numFmtId="0" fontId="4" fillId="5" borderId="44" xfId="1" applyFill="1" applyBorder="1" applyAlignment="1" applyProtection="1">
      <alignment horizontal="center"/>
      <protection locked="0"/>
    </xf>
    <xf numFmtId="1" fontId="4" fillId="6" borderId="6" xfId="1" applyNumberFormat="1" applyFill="1" applyBorder="1" applyAlignment="1" applyProtection="1">
      <alignment horizontal="center"/>
      <protection locked="0"/>
    </xf>
    <xf numFmtId="0" fontId="4" fillId="5" borderId="41" xfId="1" applyFill="1" applyBorder="1" applyAlignment="1" applyProtection="1">
      <alignment horizontal="center"/>
      <protection locked="0"/>
    </xf>
    <xf numFmtId="1" fontId="4" fillId="6" borderId="4" xfId="1" applyNumberFormat="1" applyFill="1" applyBorder="1" applyAlignment="1" applyProtection="1">
      <alignment horizontal="center"/>
      <protection locked="0"/>
    </xf>
    <xf numFmtId="1" fontId="4" fillId="6" borderId="5" xfId="1" applyNumberFormat="1" applyFill="1" applyBorder="1" applyAlignment="1" applyProtection="1">
      <alignment horizontal="center"/>
      <protection locked="0"/>
    </xf>
    <xf numFmtId="0" fontId="4" fillId="0" borderId="44" xfId="1" applyBorder="1" applyAlignment="1" applyProtection="1">
      <alignment horizontal="center"/>
      <protection locked="0"/>
    </xf>
    <xf numFmtId="1" fontId="4" fillId="0" borderId="6" xfId="1" applyNumberFormat="1" applyBorder="1" applyAlignment="1" applyProtection="1">
      <alignment horizontal="center"/>
      <protection locked="0"/>
    </xf>
    <xf numFmtId="0" fontId="4" fillId="0" borderId="41" xfId="1" applyBorder="1" applyAlignment="1" applyProtection="1">
      <alignment horizontal="center"/>
      <protection locked="0"/>
    </xf>
    <xf numFmtId="1" fontId="4" fillId="0" borderId="4" xfId="1" applyNumberFormat="1" applyBorder="1" applyAlignment="1" applyProtection="1">
      <alignment horizontal="center"/>
      <protection locked="0"/>
    </xf>
    <xf numFmtId="1" fontId="4" fillId="0" borderId="5" xfId="1" applyNumberFormat="1" applyBorder="1" applyAlignment="1" applyProtection="1">
      <alignment horizontal="center"/>
      <protection locked="0"/>
    </xf>
    <xf numFmtId="1" fontId="0" fillId="6" borderId="4" xfId="0" applyNumberFormat="1" applyFill="1" applyBorder="1" applyAlignment="1" applyProtection="1">
      <alignment horizontal="center" vertical="center" wrapText="1"/>
      <protection locked="0"/>
    </xf>
    <xf numFmtId="166" fontId="0" fillId="5" borderId="1" xfId="0" applyNumberFormat="1" applyFill="1" applyBorder="1" applyAlignment="1" applyProtection="1">
      <alignment horizontal="center" vertical="center"/>
      <protection locked="0"/>
    </xf>
    <xf numFmtId="166" fontId="0" fillId="0" borderId="15" xfId="0" applyNumberFormat="1" applyBorder="1" applyAlignment="1" applyProtection="1">
      <alignment horizontal="center" vertical="center"/>
      <protection locked="0"/>
    </xf>
    <xf numFmtId="166" fontId="0" fillId="0" borderId="10" xfId="0" applyNumberFormat="1" applyBorder="1" applyAlignment="1" applyProtection="1">
      <alignment horizontal="center" vertical="center"/>
      <protection locked="0"/>
    </xf>
    <xf numFmtId="2" fontId="0" fillId="6" borderId="6" xfId="0" applyNumberFormat="1" applyFill="1" applyBorder="1" applyAlignment="1" applyProtection="1">
      <alignment horizontal="center"/>
      <protection locked="0"/>
    </xf>
    <xf numFmtId="2" fontId="0" fillId="6" borderId="4" xfId="0" applyNumberFormat="1" applyFill="1" applyBorder="1" applyAlignment="1" applyProtection="1">
      <alignment horizontal="center"/>
      <protection locked="0"/>
    </xf>
    <xf numFmtId="2" fontId="0" fillId="6" borderId="5" xfId="0" applyNumberFormat="1" applyFill="1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0" fillId="0" borderId="5" xfId="0" applyNumberFormat="1" applyBorder="1" applyAlignment="1" applyProtection="1">
      <alignment horizontal="center" wrapText="1"/>
      <protection locked="0"/>
    </xf>
    <xf numFmtId="15" fontId="0" fillId="0" borderId="0" xfId="0" applyNumberFormat="1" applyProtection="1">
      <protection locked="0"/>
    </xf>
    <xf numFmtId="14" fontId="0" fillId="5" borderId="8" xfId="0" applyNumberFormat="1" applyFill="1" applyBorder="1" applyAlignment="1" applyProtection="1">
      <alignment horizontal="center" vertical="center"/>
      <protection locked="0"/>
    </xf>
    <xf numFmtId="14" fontId="0" fillId="5" borderId="9" xfId="0" applyNumberFormat="1" applyFill="1" applyBorder="1" applyAlignment="1" applyProtection="1">
      <alignment horizontal="center" vertical="center"/>
      <protection locked="0"/>
    </xf>
    <xf numFmtId="14" fontId="0" fillId="0" borderId="8" xfId="0" applyNumberFormat="1" applyBorder="1" applyAlignment="1" applyProtection="1">
      <alignment horizontal="center" vertical="center"/>
      <protection locked="0"/>
    </xf>
    <xf numFmtId="14" fontId="0" fillId="0" borderId="9" xfId="0" applyNumberFormat="1" applyBorder="1" applyAlignment="1" applyProtection="1">
      <alignment horizontal="center" vertical="center"/>
      <protection locked="0"/>
    </xf>
    <xf numFmtId="14" fontId="0" fillId="5" borderId="10" xfId="0" applyNumberFormat="1" applyFill="1" applyBorder="1" applyAlignment="1" applyProtection="1">
      <alignment horizontal="center" vertical="center"/>
      <protection locked="0"/>
    </xf>
    <xf numFmtId="14" fontId="0" fillId="0" borderId="10" xfId="0" applyNumberFormat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 textRotation="90"/>
      <protection locked="0"/>
    </xf>
    <xf numFmtId="0" fontId="3" fillId="3" borderId="13" xfId="0" applyFont="1" applyFill="1" applyBorder="1" applyAlignment="1" applyProtection="1">
      <alignment horizontal="center" vertical="center" textRotation="90"/>
      <protection locked="0"/>
    </xf>
    <xf numFmtId="0" fontId="3" fillId="4" borderId="18" xfId="0" applyFont="1" applyFill="1" applyBorder="1" applyAlignment="1" applyProtection="1">
      <alignment horizontal="center" vertical="center" textRotation="90"/>
      <protection locked="0"/>
    </xf>
    <xf numFmtId="0" fontId="3" fillId="4" borderId="16" xfId="0" applyFont="1" applyFill="1" applyBorder="1" applyAlignment="1" applyProtection="1">
      <alignment horizontal="center" vertical="center" textRotation="90"/>
      <protection locked="0"/>
    </xf>
    <xf numFmtId="0" fontId="3" fillId="4" borderId="17" xfId="0" applyFont="1" applyFill="1" applyBorder="1" applyAlignment="1" applyProtection="1">
      <alignment horizontal="center" vertical="center" textRotation="90"/>
      <protection locked="0"/>
    </xf>
    <xf numFmtId="0" fontId="3" fillId="4" borderId="12" xfId="0" applyFont="1" applyFill="1" applyBorder="1" applyAlignment="1" applyProtection="1">
      <alignment horizontal="center" vertical="center" textRotation="90"/>
      <protection locked="0"/>
    </xf>
    <xf numFmtId="0" fontId="3" fillId="4" borderId="13" xfId="0" applyFont="1" applyFill="1" applyBorder="1" applyAlignment="1" applyProtection="1">
      <alignment horizontal="center" vertical="center" textRotation="90"/>
      <protection locked="0"/>
    </xf>
    <xf numFmtId="0" fontId="3" fillId="3" borderId="12" xfId="0" applyFont="1" applyFill="1" applyBorder="1" applyAlignment="1" applyProtection="1">
      <alignment horizontal="center" vertical="center" textRotation="90" wrapText="1"/>
      <protection locked="0"/>
    </xf>
    <xf numFmtId="0" fontId="3" fillId="4" borderId="11" xfId="0" applyFont="1" applyFill="1" applyBorder="1" applyAlignment="1" applyProtection="1">
      <alignment horizontal="center" vertical="center" textRotation="90" wrapText="1"/>
      <protection locked="0"/>
    </xf>
    <xf numFmtId="0" fontId="3" fillId="4" borderId="12" xfId="0" applyFont="1" applyFill="1" applyBorder="1" applyAlignment="1" applyProtection="1">
      <alignment horizontal="center" vertical="center" textRotation="90" wrapText="1"/>
      <protection locked="0"/>
    </xf>
    <xf numFmtId="0" fontId="3" fillId="4" borderId="13" xfId="0" applyFont="1" applyFill="1" applyBorder="1" applyAlignment="1" applyProtection="1">
      <alignment horizontal="center" vertical="center" textRotation="90" wrapText="1"/>
      <protection locked="0"/>
    </xf>
    <xf numFmtId="0" fontId="3" fillId="3" borderId="48" xfId="0" applyFont="1" applyFill="1" applyBorder="1" applyAlignment="1" applyProtection="1">
      <alignment horizontal="center" vertical="center" textRotation="90"/>
      <protection locked="0"/>
    </xf>
    <xf numFmtId="0" fontId="3" fillId="3" borderId="38" xfId="0" applyFont="1" applyFill="1" applyBorder="1" applyAlignment="1" applyProtection="1">
      <alignment horizontal="center" vertical="center" textRotation="90"/>
      <protection locked="0"/>
    </xf>
    <xf numFmtId="0" fontId="3" fillId="4" borderId="48" xfId="0" applyFont="1" applyFill="1" applyBorder="1" applyAlignment="1" applyProtection="1">
      <alignment horizontal="center" vertical="center" textRotation="90"/>
      <protection locked="0"/>
    </xf>
    <xf numFmtId="0" fontId="3" fillId="4" borderId="38" xfId="0" applyFont="1" applyFill="1" applyBorder="1" applyAlignment="1" applyProtection="1">
      <alignment horizontal="center" vertical="center" textRotation="90"/>
      <protection locked="0"/>
    </xf>
    <xf numFmtId="0" fontId="3" fillId="4" borderId="39" xfId="0" applyFont="1" applyFill="1" applyBorder="1" applyAlignment="1" applyProtection="1">
      <alignment horizontal="center" vertical="center" textRotation="90"/>
      <protection locked="0"/>
    </xf>
    <xf numFmtId="0" fontId="3" fillId="3" borderId="11" xfId="0" applyFont="1" applyFill="1" applyBorder="1" applyAlignment="1" applyProtection="1">
      <alignment horizontal="center" vertical="center" textRotation="90" wrapText="1"/>
      <protection locked="0"/>
    </xf>
    <xf numFmtId="0" fontId="3" fillId="4" borderId="51" xfId="0" applyFont="1" applyFill="1" applyBorder="1" applyAlignment="1" applyProtection="1">
      <alignment horizontal="center" vertical="center" textRotation="90" wrapText="1"/>
      <protection locked="0"/>
    </xf>
    <xf numFmtId="0" fontId="3" fillId="4" borderId="52" xfId="0" applyFont="1" applyFill="1" applyBorder="1" applyAlignment="1" applyProtection="1">
      <alignment horizontal="center" vertical="center" textRotation="90" wrapText="1"/>
      <protection locked="0"/>
    </xf>
    <xf numFmtId="0" fontId="3" fillId="4" borderId="53" xfId="0" applyFont="1" applyFill="1" applyBorder="1" applyAlignment="1" applyProtection="1">
      <alignment horizontal="center" vertical="center" textRotation="90" wrapText="1"/>
      <protection locked="0"/>
    </xf>
    <xf numFmtId="0" fontId="1" fillId="2" borderId="43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37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 applyProtection="1">
      <alignment horizontal="center" vertical="center" textRotation="90" wrapText="1"/>
      <protection locked="0"/>
    </xf>
    <xf numFmtId="0" fontId="3" fillId="4" borderId="11" xfId="0" applyFont="1" applyFill="1" applyBorder="1" applyAlignment="1" applyProtection="1">
      <alignment horizontal="center" vertical="center" textRotation="90"/>
      <protection locked="0"/>
    </xf>
  </cellXfs>
  <cellStyles count="50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Data" xfId="29" xr:uid="{00000000-0005-0000-0000-00001B000000}"/>
    <cellStyle name="Explanatory Text 2" xfId="30" xr:uid="{00000000-0005-0000-0000-00001C000000}"/>
    <cellStyle name="Good 2" xfId="31" xr:uid="{00000000-0005-0000-0000-00001D000000}"/>
    <cellStyle name="Heading 1 2" xfId="32" xr:uid="{00000000-0005-0000-0000-00001E000000}"/>
    <cellStyle name="Heading 2 2" xfId="33" xr:uid="{00000000-0005-0000-0000-00001F000000}"/>
    <cellStyle name="Heading 3 2" xfId="34" xr:uid="{00000000-0005-0000-0000-000020000000}"/>
    <cellStyle name="Heading 4 2" xfId="35" xr:uid="{00000000-0005-0000-0000-000021000000}"/>
    <cellStyle name="Input 2" xfId="36" xr:uid="{00000000-0005-0000-0000-000022000000}"/>
    <cellStyle name="Linked Cell 2" xfId="37" xr:uid="{00000000-0005-0000-0000-000023000000}"/>
    <cellStyle name="Neutral 2" xfId="38" xr:uid="{00000000-0005-0000-0000-000024000000}"/>
    <cellStyle name="Normal" xfId="0" builtinId="0"/>
    <cellStyle name="Normal 2" xfId="39" xr:uid="{00000000-0005-0000-0000-000026000000}"/>
    <cellStyle name="Normal 2 2" xfId="40" xr:uid="{00000000-0005-0000-0000-000027000000}"/>
    <cellStyle name="Normal 3" xfId="41" xr:uid="{00000000-0005-0000-0000-000028000000}"/>
    <cellStyle name="Normal 3 2" xfId="42" xr:uid="{00000000-0005-0000-0000-000029000000}"/>
    <cellStyle name="Normal 4" xfId="43" xr:uid="{00000000-0005-0000-0000-00002A000000}"/>
    <cellStyle name="Normal 5" xfId="1" xr:uid="{00000000-0005-0000-0000-00002B000000}"/>
    <cellStyle name="Note 2" xfId="44" xr:uid="{00000000-0005-0000-0000-00002C000000}"/>
    <cellStyle name="Output 2" xfId="45" xr:uid="{00000000-0005-0000-0000-00002D000000}"/>
    <cellStyle name="Percent 2" xfId="46" xr:uid="{00000000-0005-0000-0000-00002E000000}"/>
    <cellStyle name="Title 2" xfId="47" xr:uid="{00000000-0005-0000-0000-00002F000000}"/>
    <cellStyle name="Total 2" xfId="48" xr:uid="{00000000-0005-0000-0000-000030000000}"/>
    <cellStyle name="Warning Text 2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38101</xdr:colOff>
      <xdr:row>1</xdr:row>
      <xdr:rowOff>45721</xdr:rowOff>
    </xdr:from>
    <xdr:to>
      <xdr:col>2</xdr:col>
      <xdr:colOff>518160</xdr:colOff>
      <xdr:row>1</xdr:row>
      <xdr:rowOff>596114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1" y="228601"/>
          <a:ext cx="1379219" cy="55039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45720</xdr:colOff>
      <xdr:row>1</xdr:row>
      <xdr:rowOff>45720</xdr:rowOff>
    </xdr:from>
    <xdr:to>
      <xdr:col>2</xdr:col>
      <xdr:colOff>609599</xdr:colOff>
      <xdr:row>1</xdr:row>
      <xdr:rowOff>596113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28600"/>
          <a:ext cx="1379219" cy="55039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60960</xdr:colOff>
      <xdr:row>1</xdr:row>
      <xdr:rowOff>45720</xdr:rowOff>
    </xdr:from>
    <xdr:to>
      <xdr:col>2</xdr:col>
      <xdr:colOff>624839</xdr:colOff>
      <xdr:row>1</xdr:row>
      <xdr:rowOff>596113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740" y="228600"/>
          <a:ext cx="1379219" cy="55039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53340</xdr:colOff>
      <xdr:row>1</xdr:row>
      <xdr:rowOff>53340</xdr:rowOff>
    </xdr:from>
    <xdr:to>
      <xdr:col>2</xdr:col>
      <xdr:colOff>617219</xdr:colOff>
      <xdr:row>1</xdr:row>
      <xdr:rowOff>603733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20" y="236220"/>
          <a:ext cx="1379219" cy="55039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45720</xdr:colOff>
      <xdr:row>1</xdr:row>
      <xdr:rowOff>53340</xdr:rowOff>
    </xdr:from>
    <xdr:to>
      <xdr:col>2</xdr:col>
      <xdr:colOff>609599</xdr:colOff>
      <xdr:row>1</xdr:row>
      <xdr:rowOff>603733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36220"/>
          <a:ext cx="1379219" cy="5503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68580</xdr:colOff>
      <xdr:row>1</xdr:row>
      <xdr:rowOff>45720</xdr:rowOff>
    </xdr:from>
    <xdr:to>
      <xdr:col>2</xdr:col>
      <xdr:colOff>632459</xdr:colOff>
      <xdr:row>1</xdr:row>
      <xdr:rowOff>596113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228600"/>
          <a:ext cx="1379219" cy="5503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45720</xdr:colOff>
      <xdr:row>1</xdr:row>
      <xdr:rowOff>30480</xdr:rowOff>
    </xdr:from>
    <xdr:to>
      <xdr:col>2</xdr:col>
      <xdr:colOff>609599</xdr:colOff>
      <xdr:row>1</xdr:row>
      <xdr:rowOff>580873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13360"/>
          <a:ext cx="1379219" cy="5503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91440</xdr:colOff>
      <xdr:row>1</xdr:row>
      <xdr:rowOff>60960</xdr:rowOff>
    </xdr:from>
    <xdr:to>
      <xdr:col>2</xdr:col>
      <xdr:colOff>655319</xdr:colOff>
      <xdr:row>1</xdr:row>
      <xdr:rowOff>611353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" y="243840"/>
          <a:ext cx="1379219" cy="5503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38100</xdr:colOff>
      <xdr:row>1</xdr:row>
      <xdr:rowOff>45720</xdr:rowOff>
    </xdr:from>
    <xdr:to>
      <xdr:col>2</xdr:col>
      <xdr:colOff>601979</xdr:colOff>
      <xdr:row>1</xdr:row>
      <xdr:rowOff>596113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" y="228600"/>
          <a:ext cx="1379219" cy="5503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38100</xdr:colOff>
      <xdr:row>1</xdr:row>
      <xdr:rowOff>53340</xdr:rowOff>
    </xdr:from>
    <xdr:to>
      <xdr:col>2</xdr:col>
      <xdr:colOff>601979</xdr:colOff>
      <xdr:row>1</xdr:row>
      <xdr:rowOff>603733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" y="236220"/>
          <a:ext cx="1379219" cy="5503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76200</xdr:colOff>
      <xdr:row>1</xdr:row>
      <xdr:rowOff>53340</xdr:rowOff>
    </xdr:from>
    <xdr:to>
      <xdr:col>2</xdr:col>
      <xdr:colOff>640079</xdr:colOff>
      <xdr:row>1</xdr:row>
      <xdr:rowOff>603733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" y="236220"/>
          <a:ext cx="1379219" cy="5503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83820</xdr:colOff>
      <xdr:row>1</xdr:row>
      <xdr:rowOff>53340</xdr:rowOff>
    </xdr:from>
    <xdr:to>
      <xdr:col>2</xdr:col>
      <xdr:colOff>647699</xdr:colOff>
      <xdr:row>1</xdr:row>
      <xdr:rowOff>603733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36220"/>
          <a:ext cx="1379219" cy="5503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60960</xdr:colOff>
      <xdr:row>1</xdr:row>
      <xdr:rowOff>53340</xdr:rowOff>
    </xdr:from>
    <xdr:to>
      <xdr:col>2</xdr:col>
      <xdr:colOff>624839</xdr:colOff>
      <xdr:row>1</xdr:row>
      <xdr:rowOff>603733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740" y="236220"/>
          <a:ext cx="1379219" cy="550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C61" sqref="C61:I61"/>
    </sheetView>
  </sheetViews>
  <sheetFormatPr defaultRowHeight="15"/>
  <sheetData>
    <row r="1" spans="1:1">
      <c r="A1" t="s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D8BD4-F0F3-474B-A93F-6C1153F09347}">
  <sheetPr>
    <tabColor rgb="FF00B0F0"/>
  </sheetPr>
  <dimension ref="A1"/>
  <sheetViews>
    <sheetView topLeftCell="C1"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B1:BZ43"/>
  <sheetViews>
    <sheetView showGridLines="0" workbookViewId="0">
      <pane xSplit="3" ySplit="5" topLeftCell="D24" activePane="bottomRight" state="frozen"/>
      <selection pane="bottomRight" activeCell="C21" sqref="C21:D42"/>
      <selection pane="bottomLeft" activeCell="G38" sqref="G38"/>
      <selection pane="topRight" activeCell="G38" sqref="G38"/>
    </sheetView>
  </sheetViews>
  <sheetFormatPr defaultColWidth="9.140625" defaultRowHeight="15"/>
  <cols>
    <col min="1" max="1" width="2.140625" style="1" customWidth="1"/>
    <col min="2" max="2" width="11.85546875" style="1" customWidth="1"/>
    <col min="3" max="3" width="12.140625" style="1" bestFit="1" customWidth="1"/>
    <col min="4" max="4" width="19.28515625" style="1" bestFit="1" customWidth="1"/>
    <col min="5" max="16384" width="9.140625" style="1"/>
  </cols>
  <sheetData>
    <row r="1" spans="2:78" s="20" customFormat="1"/>
    <row r="2" spans="2:78" s="20" customFormat="1" ht="50.45" customHeight="1">
      <c r="B2" s="21"/>
      <c r="C2" s="22"/>
      <c r="D2" s="23" t="s">
        <v>25</v>
      </c>
      <c r="E2" s="21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pans="2:78" s="20" customFormat="1" ht="10.9" customHeight="1"/>
    <row r="4" spans="2:78" ht="11.25" customHeight="1" thickBot="1"/>
    <row r="5" spans="2:78" ht="15.75" thickBot="1">
      <c r="B5" s="2" t="s">
        <v>2</v>
      </c>
      <c r="C5" s="3" t="s">
        <v>3</v>
      </c>
      <c r="D5" s="77" t="s">
        <v>26</v>
      </c>
    </row>
    <row r="6" spans="2:78" ht="15" customHeight="1">
      <c r="B6" s="169" t="s">
        <v>5</v>
      </c>
      <c r="C6" s="147">
        <v>41640</v>
      </c>
      <c r="D6" s="6">
        <v>251.5625</v>
      </c>
    </row>
    <row r="7" spans="2:78">
      <c r="B7" s="160"/>
      <c r="C7" s="148">
        <v>41671</v>
      </c>
      <c r="D7" s="8">
        <v>108.015625</v>
      </c>
    </row>
    <row r="8" spans="2:78">
      <c r="B8" s="160"/>
      <c r="C8" s="148">
        <v>41699</v>
      </c>
      <c r="D8" s="8">
        <v>120.3125</v>
      </c>
    </row>
    <row r="9" spans="2:78">
      <c r="B9" s="160"/>
      <c r="C9" s="148">
        <v>41730</v>
      </c>
      <c r="D9" s="8">
        <v>129.6875</v>
      </c>
    </row>
    <row r="10" spans="2:78">
      <c r="B10" s="160"/>
      <c r="C10" s="148">
        <v>41760</v>
      </c>
      <c r="D10" s="8">
        <v>175</v>
      </c>
    </row>
    <row r="11" spans="2:78" ht="23.25">
      <c r="B11" s="160"/>
      <c r="C11" s="148">
        <v>41791</v>
      </c>
      <c r="D11" s="8">
        <v>182.8125</v>
      </c>
      <c r="L11" s="34"/>
    </row>
    <row r="12" spans="2:78">
      <c r="B12" s="160"/>
      <c r="C12" s="148">
        <v>41821</v>
      </c>
      <c r="D12" s="8">
        <v>229.6875</v>
      </c>
    </row>
    <row r="13" spans="2:78">
      <c r="B13" s="160"/>
      <c r="C13" s="148">
        <v>41852</v>
      </c>
      <c r="D13" s="8">
        <v>220.3125</v>
      </c>
    </row>
    <row r="14" spans="2:78">
      <c r="B14" s="160"/>
      <c r="C14" s="148">
        <v>41883</v>
      </c>
      <c r="D14" s="8">
        <v>182.8125</v>
      </c>
    </row>
    <row r="15" spans="2:78">
      <c r="B15" s="160"/>
      <c r="C15" s="147">
        <v>41913</v>
      </c>
      <c r="D15" s="8">
        <v>201</v>
      </c>
    </row>
    <row r="16" spans="2:78">
      <c r="B16" s="160"/>
      <c r="C16" s="148">
        <v>41944</v>
      </c>
      <c r="D16" s="8">
        <v>262</v>
      </c>
    </row>
    <row r="17" spans="2:4">
      <c r="B17" s="160"/>
      <c r="C17" s="148">
        <v>41974</v>
      </c>
      <c r="D17" s="8">
        <v>189</v>
      </c>
    </row>
    <row r="18" spans="2:4">
      <c r="B18" s="160"/>
      <c r="C18" s="148">
        <v>42005</v>
      </c>
      <c r="D18" s="8">
        <v>203.125</v>
      </c>
    </row>
    <row r="19" spans="2:4">
      <c r="B19" s="160"/>
      <c r="C19" s="148">
        <v>42036</v>
      </c>
      <c r="D19" s="8">
        <v>128.125</v>
      </c>
    </row>
    <row r="20" spans="2:4" ht="15.75" thickBot="1">
      <c r="B20" s="160"/>
      <c r="C20" s="148">
        <v>42064</v>
      </c>
      <c r="D20" s="100">
        <v>220.3125</v>
      </c>
    </row>
    <row r="21" spans="2:4" ht="15" customHeight="1">
      <c r="B21" s="170" t="s">
        <v>6</v>
      </c>
      <c r="C21" s="149">
        <v>42095</v>
      </c>
      <c r="D21" s="102">
        <v>198.4375</v>
      </c>
    </row>
    <row r="22" spans="2:4">
      <c r="B22" s="171"/>
      <c r="C22" s="150">
        <v>42125</v>
      </c>
      <c r="D22" s="14">
        <v>156.25</v>
      </c>
    </row>
    <row r="23" spans="2:4">
      <c r="B23" s="171"/>
      <c r="C23" s="150">
        <v>42156</v>
      </c>
      <c r="D23" s="14">
        <v>134.375</v>
      </c>
    </row>
    <row r="24" spans="2:4">
      <c r="B24" s="171"/>
      <c r="C24" s="150">
        <v>42186</v>
      </c>
      <c r="D24" s="14">
        <v>148.4375</v>
      </c>
    </row>
    <row r="25" spans="2:4">
      <c r="B25" s="171"/>
      <c r="C25" s="150">
        <v>42217</v>
      </c>
      <c r="D25" s="14">
        <v>198.4375</v>
      </c>
    </row>
    <row r="26" spans="2:4">
      <c r="B26" s="171"/>
      <c r="C26" s="150">
        <v>42248</v>
      </c>
      <c r="D26" s="14">
        <v>168.75</v>
      </c>
    </row>
    <row r="27" spans="2:4">
      <c r="B27" s="171"/>
      <c r="C27" s="150">
        <v>42278</v>
      </c>
      <c r="D27" s="14">
        <v>170.3125</v>
      </c>
    </row>
    <row r="28" spans="2:4">
      <c r="B28" s="171"/>
      <c r="C28" s="150">
        <v>42309</v>
      </c>
      <c r="D28" s="14">
        <v>196.875</v>
      </c>
    </row>
    <row r="29" spans="2:4">
      <c r="B29" s="171"/>
      <c r="C29" s="150">
        <v>42339</v>
      </c>
      <c r="D29" s="14">
        <v>242.1875</v>
      </c>
    </row>
    <row r="30" spans="2:4">
      <c r="B30" s="171"/>
      <c r="C30" s="149">
        <v>42370</v>
      </c>
      <c r="D30" s="14">
        <v>203.125</v>
      </c>
    </row>
    <row r="31" spans="2:4">
      <c r="B31" s="171"/>
      <c r="C31" s="150">
        <v>42401</v>
      </c>
      <c r="D31" s="14">
        <v>184.375</v>
      </c>
    </row>
    <row r="32" spans="2:4">
      <c r="B32" s="171"/>
      <c r="C32" s="150">
        <v>42430</v>
      </c>
      <c r="D32" s="14">
        <v>276.5625</v>
      </c>
    </row>
    <row r="33" spans="2:4">
      <c r="B33" s="171"/>
      <c r="C33" s="150">
        <v>42461</v>
      </c>
      <c r="D33" s="14">
        <v>117.1875</v>
      </c>
    </row>
    <row r="34" spans="2:4">
      <c r="B34" s="171"/>
      <c r="C34" s="150">
        <v>42491</v>
      </c>
      <c r="D34" s="14">
        <v>124.6875</v>
      </c>
    </row>
    <row r="35" spans="2:4" ht="15" customHeight="1">
      <c r="B35" s="171"/>
      <c r="C35" s="150">
        <v>42522</v>
      </c>
      <c r="D35" s="14">
        <v>92.1875</v>
      </c>
    </row>
    <row r="36" spans="2:4">
      <c r="B36" s="171"/>
      <c r="C36" s="149">
        <v>42552</v>
      </c>
      <c r="D36" s="14">
        <v>112.5</v>
      </c>
    </row>
    <row r="37" spans="2:4">
      <c r="B37" s="171"/>
      <c r="C37" s="150">
        <v>42583</v>
      </c>
      <c r="D37" s="14">
        <v>91.352000000000004</v>
      </c>
    </row>
    <row r="38" spans="2:4">
      <c r="B38" s="171"/>
      <c r="C38" s="150">
        <v>42614</v>
      </c>
      <c r="D38" s="14">
        <v>86.32</v>
      </c>
    </row>
    <row r="39" spans="2:4">
      <c r="B39" s="171"/>
      <c r="C39" s="150">
        <v>42644</v>
      </c>
      <c r="D39" s="14">
        <v>73.62</v>
      </c>
    </row>
    <row r="40" spans="2:4">
      <c r="B40" s="171"/>
      <c r="C40" s="150">
        <v>42675</v>
      </c>
      <c r="D40" s="14">
        <v>93.36</v>
      </c>
    </row>
    <row r="41" spans="2:4">
      <c r="B41" s="171"/>
      <c r="C41" s="150">
        <v>42705</v>
      </c>
      <c r="D41" s="14">
        <v>60.45</v>
      </c>
    </row>
    <row r="42" spans="2:4" ht="15.75" thickBot="1">
      <c r="B42" s="172"/>
      <c r="C42" s="150">
        <v>42736</v>
      </c>
      <c r="D42" s="104">
        <v>69.680000000000007</v>
      </c>
    </row>
    <row r="43" spans="2:4">
      <c r="C43" s="146"/>
    </row>
  </sheetData>
  <sheetProtection algorithmName="SHA-512" hashValue="6rOhv6+YkDTNggXr66xgx9tkTFaP9odsa1HbAVJscf3Vld8yZEe1+4/m6xJTmLwSGObE1hBZ0TvzIDy/vfNHHA==" saltValue="6Q48/EoXSLoM5qP+s/udMA==" spinCount="100000" sheet="1" objects="1" formatCells="0" formatColumns="0" formatRows="0" insertColumns="0" insertRows="0" insertHyperlinks="0" deleteColumns="0" deleteRows="0" selectLockedCells="1" sort="0" autoFilter="0" pivotTables="0"/>
  <mergeCells count="2">
    <mergeCell ref="B6:B20"/>
    <mergeCell ref="B21:B4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B1:BZ40"/>
  <sheetViews>
    <sheetView showGridLines="0" tabSelected="1" workbookViewId="0">
      <pane xSplit="3" ySplit="6" topLeftCell="D7" activePane="bottomRight" state="frozen"/>
      <selection pane="bottomRight" activeCell="AX11" sqref="AX11"/>
      <selection pane="bottomLeft" activeCell="G38" sqref="G38"/>
      <selection pane="topRight" activeCell="G38" sqref="G38"/>
    </sheetView>
  </sheetViews>
  <sheetFormatPr defaultColWidth="9.140625" defaultRowHeight="15"/>
  <cols>
    <col min="1" max="1" width="2.140625" style="1" customWidth="1"/>
    <col min="2" max="2" width="11.85546875" style="1" customWidth="1"/>
    <col min="3" max="3" width="12.140625" style="1" bestFit="1" customWidth="1"/>
    <col min="4" max="43" width="3.7109375" style="72" bestFit="1" customWidth="1"/>
    <col min="44" max="44" width="10.7109375" style="72" bestFit="1" customWidth="1"/>
    <col min="45" max="16384" width="9.140625" style="1"/>
  </cols>
  <sheetData>
    <row r="1" spans="2:78" s="20" customFormat="1"/>
    <row r="2" spans="2:78" s="20" customFormat="1" ht="50.45" customHeight="1">
      <c r="B2" s="21"/>
      <c r="C2" s="22"/>
      <c r="D2" s="23" t="s">
        <v>27</v>
      </c>
      <c r="E2" s="21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pans="2:78" s="20" customFormat="1" ht="10.9" customHeight="1"/>
    <row r="4" spans="2:78" ht="11.25" customHeight="1" thickBot="1"/>
    <row r="5" spans="2:78" ht="19.5" customHeight="1" thickBot="1">
      <c r="D5" s="173" t="s">
        <v>28</v>
      </c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5"/>
      <c r="AR5" s="73"/>
    </row>
    <row r="6" spans="2:78" ht="46.5" customHeight="1" thickBot="1">
      <c r="B6" s="24" t="s">
        <v>2</v>
      </c>
      <c r="C6" s="25" t="s">
        <v>3</v>
      </c>
      <c r="D6" s="74" t="s">
        <v>29</v>
      </c>
      <c r="E6" s="74" t="s">
        <v>30</v>
      </c>
      <c r="F6" s="74" t="s">
        <v>31</v>
      </c>
      <c r="G6" s="74" t="s">
        <v>32</v>
      </c>
      <c r="H6" s="74" t="s">
        <v>33</v>
      </c>
      <c r="I6" s="74" t="s">
        <v>34</v>
      </c>
      <c r="J6" s="74" t="s">
        <v>35</v>
      </c>
      <c r="K6" s="74" t="s">
        <v>36</v>
      </c>
      <c r="L6" s="74" t="s">
        <v>37</v>
      </c>
      <c r="M6" s="74" t="s">
        <v>38</v>
      </c>
      <c r="N6" s="74" t="s">
        <v>39</v>
      </c>
      <c r="O6" s="74" t="s">
        <v>40</v>
      </c>
      <c r="P6" s="74" t="s">
        <v>41</v>
      </c>
      <c r="Q6" s="74" t="s">
        <v>42</v>
      </c>
      <c r="R6" s="74" t="s">
        <v>43</v>
      </c>
      <c r="S6" s="74" t="s">
        <v>44</v>
      </c>
      <c r="T6" s="74" t="s">
        <v>45</v>
      </c>
      <c r="U6" s="74" t="s">
        <v>46</v>
      </c>
      <c r="V6" s="74" t="s">
        <v>47</v>
      </c>
      <c r="W6" s="74" t="s">
        <v>48</v>
      </c>
      <c r="X6" s="74" t="s">
        <v>49</v>
      </c>
      <c r="Y6" s="74" t="s">
        <v>50</v>
      </c>
      <c r="Z6" s="74" t="s">
        <v>51</v>
      </c>
      <c r="AA6" s="74" t="s">
        <v>52</v>
      </c>
      <c r="AB6" s="74" t="s">
        <v>53</v>
      </c>
      <c r="AC6" s="74" t="s">
        <v>54</v>
      </c>
      <c r="AD6" s="74" t="s">
        <v>55</v>
      </c>
      <c r="AE6" s="74" t="s">
        <v>56</v>
      </c>
      <c r="AF6" s="74" t="s">
        <v>57</v>
      </c>
      <c r="AG6" s="74" t="s">
        <v>58</v>
      </c>
      <c r="AH6" s="74" t="s">
        <v>59</v>
      </c>
      <c r="AI6" s="74" t="s">
        <v>60</v>
      </c>
      <c r="AJ6" s="74" t="s">
        <v>61</v>
      </c>
      <c r="AK6" s="74" t="s">
        <v>62</v>
      </c>
      <c r="AL6" s="74" t="s">
        <v>63</v>
      </c>
      <c r="AM6" s="74" t="s">
        <v>64</v>
      </c>
      <c r="AN6" s="74" t="s">
        <v>65</v>
      </c>
      <c r="AO6" s="74" t="s">
        <v>66</v>
      </c>
      <c r="AP6" s="74" t="s">
        <v>67</v>
      </c>
      <c r="AQ6" s="75" t="s">
        <v>68</v>
      </c>
      <c r="AR6" s="25" t="s">
        <v>3</v>
      </c>
      <c r="AS6" s="76" t="s">
        <v>69</v>
      </c>
      <c r="AT6" s="76" t="s">
        <v>70</v>
      </c>
      <c r="AU6" s="77" t="s">
        <v>71</v>
      </c>
    </row>
    <row r="7" spans="2:78" ht="15" customHeight="1">
      <c r="B7" s="169" t="s">
        <v>5</v>
      </c>
      <c r="C7" s="52">
        <v>41640</v>
      </c>
      <c r="D7" s="29">
        <v>4</v>
      </c>
      <c r="E7" s="29">
        <v>1</v>
      </c>
      <c r="F7" s="29">
        <v>3</v>
      </c>
      <c r="G7" s="29">
        <v>2</v>
      </c>
      <c r="H7" s="29">
        <v>3</v>
      </c>
      <c r="I7" s="29">
        <v>4</v>
      </c>
      <c r="J7" s="29">
        <v>5</v>
      </c>
      <c r="K7" s="29">
        <v>5</v>
      </c>
      <c r="L7" s="29">
        <v>5</v>
      </c>
      <c r="M7" s="29">
        <v>4</v>
      </c>
      <c r="N7" s="29">
        <v>3</v>
      </c>
      <c r="O7" s="29">
        <v>4</v>
      </c>
      <c r="P7" s="29">
        <v>4</v>
      </c>
      <c r="Q7" s="29">
        <v>5</v>
      </c>
      <c r="R7" s="29">
        <v>4</v>
      </c>
      <c r="S7" s="29">
        <v>3</v>
      </c>
      <c r="T7" s="29">
        <v>2</v>
      </c>
      <c r="U7" s="29">
        <v>1</v>
      </c>
      <c r="V7" s="29">
        <v>4</v>
      </c>
      <c r="W7" s="29">
        <v>5</v>
      </c>
      <c r="X7" s="29">
        <v>4</v>
      </c>
      <c r="Y7" s="29">
        <v>3</v>
      </c>
      <c r="Z7" s="29">
        <v>4</v>
      </c>
      <c r="AA7" s="29">
        <v>3</v>
      </c>
      <c r="AB7" s="29">
        <v>5</v>
      </c>
      <c r="AC7" s="29">
        <v>2</v>
      </c>
      <c r="AD7" s="29">
        <v>3</v>
      </c>
      <c r="AE7" s="29">
        <v>4</v>
      </c>
      <c r="AF7" s="29">
        <v>3</v>
      </c>
      <c r="AG7" s="29">
        <v>5</v>
      </c>
      <c r="AH7" s="29">
        <v>4</v>
      </c>
      <c r="AI7" s="29">
        <v>5</v>
      </c>
      <c r="AJ7" s="29">
        <v>4</v>
      </c>
      <c r="AK7" s="29">
        <v>3</v>
      </c>
      <c r="AL7" s="29">
        <v>5</v>
      </c>
      <c r="AM7" s="29">
        <v>5</v>
      </c>
      <c r="AN7" s="29">
        <v>4</v>
      </c>
      <c r="AO7" s="29">
        <v>5</v>
      </c>
      <c r="AP7" s="29">
        <v>4</v>
      </c>
      <c r="AQ7" s="78">
        <v>4</v>
      </c>
      <c r="AR7" s="79">
        <f>C7</f>
        <v>41640</v>
      </c>
      <c r="AS7" s="80">
        <f>AVERAGE(D7:AQ7)</f>
        <v>3.75</v>
      </c>
      <c r="AT7" s="81">
        <f>COUNT(D7:AQ7)</f>
        <v>40</v>
      </c>
      <c r="AU7" s="82">
        <f>_xlfn.STDEV.S(D7:AQ7)</f>
        <v>1.1036071393157612</v>
      </c>
    </row>
    <row r="8" spans="2:78">
      <c r="B8" s="160"/>
      <c r="C8" s="54">
        <v>41671</v>
      </c>
      <c r="D8" s="83">
        <v>2</v>
      </c>
      <c r="E8" s="83">
        <v>6</v>
      </c>
      <c r="F8" s="83">
        <v>3</v>
      </c>
      <c r="G8" s="83">
        <v>5</v>
      </c>
      <c r="H8" s="83">
        <v>5</v>
      </c>
      <c r="I8" s="83">
        <v>4</v>
      </c>
      <c r="J8" s="83">
        <v>5</v>
      </c>
      <c r="K8" s="83">
        <v>7</v>
      </c>
      <c r="L8" s="83">
        <v>5</v>
      </c>
      <c r="M8" s="83">
        <v>4</v>
      </c>
      <c r="N8" s="83">
        <v>3</v>
      </c>
      <c r="O8" s="83">
        <v>5</v>
      </c>
      <c r="P8" s="83">
        <v>5</v>
      </c>
      <c r="Q8" s="83">
        <v>5</v>
      </c>
      <c r="R8" s="83">
        <v>5</v>
      </c>
      <c r="S8" s="83">
        <v>6</v>
      </c>
      <c r="T8" s="83">
        <v>5</v>
      </c>
      <c r="U8" s="83">
        <v>2</v>
      </c>
      <c r="V8" s="83">
        <v>3</v>
      </c>
      <c r="W8" s="83">
        <v>5</v>
      </c>
      <c r="X8" s="83">
        <v>4</v>
      </c>
      <c r="Y8" s="83">
        <v>5</v>
      </c>
      <c r="Z8" s="83">
        <v>4</v>
      </c>
      <c r="AA8" s="83">
        <v>5</v>
      </c>
      <c r="AB8" s="83">
        <v>5</v>
      </c>
      <c r="AC8" s="83">
        <v>4</v>
      </c>
      <c r="AD8" s="83">
        <v>6</v>
      </c>
      <c r="AE8" s="83">
        <v>4</v>
      </c>
      <c r="AF8" s="83">
        <v>5</v>
      </c>
      <c r="AG8" s="83">
        <v>5</v>
      </c>
      <c r="AH8" s="83">
        <v>5</v>
      </c>
      <c r="AI8" s="83"/>
      <c r="AJ8" s="83"/>
      <c r="AK8" s="83"/>
      <c r="AL8" s="83"/>
      <c r="AM8" s="83"/>
      <c r="AN8" s="83"/>
      <c r="AO8" s="83"/>
      <c r="AP8" s="83"/>
      <c r="AQ8" s="84"/>
      <c r="AR8" s="85">
        <v>41671</v>
      </c>
      <c r="AS8" s="80"/>
      <c r="AT8" s="81"/>
      <c r="AU8" s="82"/>
    </row>
    <row r="9" spans="2:78">
      <c r="B9" s="160"/>
      <c r="C9" s="54">
        <v>41699</v>
      </c>
      <c r="D9" s="83">
        <v>4</v>
      </c>
      <c r="E9" s="83">
        <v>1</v>
      </c>
      <c r="F9" s="83">
        <v>3</v>
      </c>
      <c r="G9" s="83">
        <v>2</v>
      </c>
      <c r="H9" s="83">
        <v>3</v>
      </c>
      <c r="I9" s="83">
        <v>4</v>
      </c>
      <c r="J9" s="83">
        <v>5</v>
      </c>
      <c r="K9" s="83">
        <v>5</v>
      </c>
      <c r="L9" s="83">
        <v>5</v>
      </c>
      <c r="M9" s="83">
        <v>4</v>
      </c>
      <c r="N9" s="83">
        <v>3</v>
      </c>
      <c r="O9" s="83">
        <v>4</v>
      </c>
      <c r="P9" s="83">
        <v>4</v>
      </c>
      <c r="Q9" s="83">
        <v>5</v>
      </c>
      <c r="R9" s="83">
        <v>4</v>
      </c>
      <c r="S9" s="83">
        <v>3</v>
      </c>
      <c r="T9" s="83">
        <v>2</v>
      </c>
      <c r="U9" s="83">
        <v>1</v>
      </c>
      <c r="V9" s="83">
        <v>4</v>
      </c>
      <c r="W9" s="83">
        <v>5</v>
      </c>
      <c r="X9" s="83">
        <v>4</v>
      </c>
      <c r="Y9" s="83">
        <v>3</v>
      </c>
      <c r="Z9" s="83">
        <v>4</v>
      </c>
      <c r="AA9" s="83">
        <v>3</v>
      </c>
      <c r="AB9" s="83">
        <v>5</v>
      </c>
      <c r="AC9" s="83">
        <v>2</v>
      </c>
      <c r="AD9" s="83">
        <v>3</v>
      </c>
      <c r="AE9" s="83">
        <v>4</v>
      </c>
      <c r="AF9" s="83">
        <v>3</v>
      </c>
      <c r="AG9" s="83">
        <v>5</v>
      </c>
      <c r="AH9" s="83">
        <v>4</v>
      </c>
      <c r="AI9" s="83">
        <v>5</v>
      </c>
      <c r="AJ9" s="83">
        <v>4</v>
      </c>
      <c r="AK9" s="83">
        <v>3</v>
      </c>
      <c r="AL9" s="83"/>
      <c r="AM9" s="83"/>
      <c r="AN9" s="83"/>
      <c r="AO9" s="83"/>
      <c r="AP9" s="83"/>
      <c r="AQ9" s="84"/>
      <c r="AR9" s="85">
        <v>41699</v>
      </c>
      <c r="AS9" s="80"/>
      <c r="AT9" s="81"/>
      <c r="AU9" s="82"/>
    </row>
    <row r="10" spans="2:78">
      <c r="B10" s="160"/>
      <c r="C10" s="54">
        <v>41730</v>
      </c>
      <c r="D10" s="83">
        <v>5</v>
      </c>
      <c r="E10" s="83">
        <v>4</v>
      </c>
      <c r="F10" s="83">
        <v>3</v>
      </c>
      <c r="G10" s="83">
        <v>5</v>
      </c>
      <c r="H10" s="83">
        <v>5</v>
      </c>
      <c r="I10" s="83">
        <v>5</v>
      </c>
      <c r="J10" s="83">
        <v>8</v>
      </c>
      <c r="K10" s="83">
        <v>5</v>
      </c>
      <c r="L10" s="83">
        <v>5</v>
      </c>
      <c r="M10" s="83">
        <v>4</v>
      </c>
      <c r="N10" s="83">
        <v>4</v>
      </c>
      <c r="O10" s="83">
        <v>5</v>
      </c>
      <c r="P10" s="83">
        <v>5</v>
      </c>
      <c r="Q10" s="83">
        <v>8</v>
      </c>
      <c r="R10" s="83">
        <v>5</v>
      </c>
      <c r="S10" s="83">
        <v>3</v>
      </c>
      <c r="T10" s="83">
        <v>2</v>
      </c>
      <c r="U10" s="83">
        <v>2</v>
      </c>
      <c r="V10" s="83">
        <v>3</v>
      </c>
      <c r="W10" s="83">
        <v>5</v>
      </c>
      <c r="X10" s="83">
        <v>4</v>
      </c>
      <c r="Y10" s="83">
        <v>5</v>
      </c>
      <c r="Z10" s="83">
        <v>4</v>
      </c>
      <c r="AA10" s="83">
        <v>5</v>
      </c>
      <c r="AB10" s="83">
        <v>5</v>
      </c>
      <c r="AC10" s="83">
        <v>4</v>
      </c>
      <c r="AD10" s="83">
        <v>3</v>
      </c>
      <c r="AE10" s="83">
        <v>4</v>
      </c>
      <c r="AF10" s="83">
        <v>5</v>
      </c>
      <c r="AG10" s="83">
        <v>5</v>
      </c>
      <c r="AH10" s="83">
        <v>5</v>
      </c>
      <c r="AI10" s="83">
        <v>3</v>
      </c>
      <c r="AJ10" s="83">
        <v>4</v>
      </c>
      <c r="AK10" s="83">
        <v>3</v>
      </c>
      <c r="AL10" s="83"/>
      <c r="AM10" s="83"/>
      <c r="AN10" s="83"/>
      <c r="AO10" s="83"/>
      <c r="AP10" s="83"/>
      <c r="AQ10" s="84"/>
      <c r="AR10" s="85">
        <v>41730</v>
      </c>
      <c r="AS10" s="80"/>
      <c r="AT10" s="81"/>
      <c r="AU10" s="82"/>
    </row>
    <row r="11" spans="2:78">
      <c r="B11" s="160"/>
      <c r="C11" s="54">
        <v>41760</v>
      </c>
      <c r="D11" s="83">
        <v>4</v>
      </c>
      <c r="E11" s="83">
        <v>1</v>
      </c>
      <c r="F11" s="83">
        <v>3</v>
      </c>
      <c r="G11" s="83">
        <v>2</v>
      </c>
      <c r="H11" s="83">
        <v>3</v>
      </c>
      <c r="I11" s="83">
        <v>4</v>
      </c>
      <c r="J11" s="83">
        <v>5</v>
      </c>
      <c r="K11" s="83">
        <v>5</v>
      </c>
      <c r="L11" s="83">
        <v>5</v>
      </c>
      <c r="M11" s="83">
        <v>4</v>
      </c>
      <c r="N11" s="83">
        <v>3</v>
      </c>
      <c r="O11" s="83">
        <v>4</v>
      </c>
      <c r="P11" s="83">
        <v>4</v>
      </c>
      <c r="Q11" s="83">
        <v>5</v>
      </c>
      <c r="R11" s="83">
        <v>4</v>
      </c>
      <c r="S11" s="83">
        <v>3</v>
      </c>
      <c r="T11" s="83">
        <v>2</v>
      </c>
      <c r="U11" s="83">
        <v>1</v>
      </c>
      <c r="V11" s="83">
        <v>4</v>
      </c>
      <c r="W11" s="83">
        <v>5</v>
      </c>
      <c r="X11" s="83">
        <v>4</v>
      </c>
      <c r="Y11" s="83">
        <v>3</v>
      </c>
      <c r="Z11" s="83">
        <v>4</v>
      </c>
      <c r="AA11" s="83">
        <v>3</v>
      </c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4"/>
      <c r="AR11" s="85">
        <v>41760</v>
      </c>
      <c r="AS11" s="80"/>
      <c r="AT11" s="81"/>
      <c r="AU11" s="82"/>
    </row>
    <row r="12" spans="2:78">
      <c r="B12" s="160"/>
      <c r="C12" s="54">
        <v>41791</v>
      </c>
      <c r="D12" s="83">
        <v>2</v>
      </c>
      <c r="E12" s="83">
        <v>6</v>
      </c>
      <c r="F12" s="83">
        <v>3</v>
      </c>
      <c r="G12" s="83">
        <v>5</v>
      </c>
      <c r="H12" s="83">
        <v>5</v>
      </c>
      <c r="I12" s="83">
        <v>4</v>
      </c>
      <c r="J12" s="83">
        <v>8</v>
      </c>
      <c r="K12" s="83">
        <v>5</v>
      </c>
      <c r="L12" s="83">
        <v>5</v>
      </c>
      <c r="M12" s="83">
        <v>4</v>
      </c>
      <c r="N12" s="83">
        <v>3</v>
      </c>
      <c r="O12" s="83">
        <v>5</v>
      </c>
      <c r="P12" s="83">
        <v>5</v>
      </c>
      <c r="Q12" s="83">
        <v>5</v>
      </c>
      <c r="R12" s="83">
        <v>5</v>
      </c>
      <c r="S12" s="83">
        <v>3</v>
      </c>
      <c r="T12" s="83">
        <v>2</v>
      </c>
      <c r="U12" s="83">
        <v>2</v>
      </c>
      <c r="V12" s="83">
        <v>3</v>
      </c>
      <c r="W12" s="83">
        <v>5</v>
      </c>
      <c r="X12" s="83">
        <v>4</v>
      </c>
      <c r="Y12" s="83">
        <v>5</v>
      </c>
      <c r="Z12" s="83">
        <v>4</v>
      </c>
      <c r="AA12" s="83">
        <v>5</v>
      </c>
      <c r="AB12" s="83">
        <v>5</v>
      </c>
      <c r="AC12" s="83">
        <v>4</v>
      </c>
      <c r="AD12" s="83">
        <v>3</v>
      </c>
      <c r="AE12" s="83">
        <v>4</v>
      </c>
      <c r="AF12" s="83">
        <v>5</v>
      </c>
      <c r="AG12" s="83">
        <v>5</v>
      </c>
      <c r="AH12" s="83">
        <v>5</v>
      </c>
      <c r="AI12" s="83">
        <v>1</v>
      </c>
      <c r="AJ12" s="83">
        <v>2</v>
      </c>
      <c r="AK12" s="83">
        <v>5</v>
      </c>
      <c r="AL12" s="83"/>
      <c r="AM12" s="83"/>
      <c r="AN12" s="83"/>
      <c r="AO12" s="83"/>
      <c r="AP12" s="83"/>
      <c r="AQ12" s="84"/>
      <c r="AR12" s="85">
        <v>41791</v>
      </c>
      <c r="AS12" s="80"/>
      <c r="AT12" s="81"/>
      <c r="AU12" s="82"/>
    </row>
    <row r="13" spans="2:78">
      <c r="B13" s="160"/>
      <c r="C13" s="54">
        <v>41821</v>
      </c>
      <c r="D13" s="83">
        <v>4</v>
      </c>
      <c r="E13" s="83">
        <v>1</v>
      </c>
      <c r="F13" s="83">
        <v>3</v>
      </c>
      <c r="G13" s="83">
        <v>2</v>
      </c>
      <c r="H13" s="83">
        <v>3</v>
      </c>
      <c r="I13" s="83">
        <v>4</v>
      </c>
      <c r="J13" s="83">
        <v>5</v>
      </c>
      <c r="K13" s="83">
        <v>5</v>
      </c>
      <c r="L13" s="83">
        <v>11</v>
      </c>
      <c r="M13" s="83">
        <v>4</v>
      </c>
      <c r="N13" s="83">
        <v>3</v>
      </c>
      <c r="O13" s="83">
        <v>4</v>
      </c>
      <c r="P13" s="83">
        <v>4</v>
      </c>
      <c r="Q13" s="83">
        <v>5</v>
      </c>
      <c r="R13" s="83">
        <v>4</v>
      </c>
      <c r="S13" s="83">
        <v>3</v>
      </c>
      <c r="T13" s="83">
        <v>2</v>
      </c>
      <c r="U13" s="83">
        <v>1</v>
      </c>
      <c r="V13" s="83">
        <v>4</v>
      </c>
      <c r="W13" s="83">
        <v>5</v>
      </c>
      <c r="X13" s="83">
        <v>4</v>
      </c>
      <c r="Y13" s="83">
        <v>3</v>
      </c>
      <c r="Z13" s="83">
        <v>4</v>
      </c>
      <c r="AA13" s="83">
        <v>3</v>
      </c>
      <c r="AB13" s="83">
        <v>5</v>
      </c>
      <c r="AC13" s="83">
        <v>2</v>
      </c>
      <c r="AD13" s="83">
        <v>3</v>
      </c>
      <c r="AE13" s="83">
        <v>4</v>
      </c>
      <c r="AF13" s="83">
        <v>3</v>
      </c>
      <c r="AG13" s="83">
        <v>5</v>
      </c>
      <c r="AH13" s="83">
        <v>4</v>
      </c>
      <c r="AI13" s="83">
        <v>5</v>
      </c>
      <c r="AJ13" s="83">
        <v>4</v>
      </c>
      <c r="AK13" s="83">
        <v>3</v>
      </c>
      <c r="AL13" s="83"/>
      <c r="AM13" s="83"/>
      <c r="AN13" s="83"/>
      <c r="AO13" s="83"/>
      <c r="AP13" s="83"/>
      <c r="AQ13" s="84"/>
      <c r="AR13" s="85">
        <v>41821</v>
      </c>
      <c r="AS13" s="80"/>
      <c r="AT13" s="81"/>
      <c r="AU13" s="82"/>
    </row>
    <row r="14" spans="2:78">
      <c r="B14" s="160"/>
      <c r="C14" s="54">
        <v>41852</v>
      </c>
      <c r="D14" s="83">
        <v>2</v>
      </c>
      <c r="E14" s="83">
        <v>1</v>
      </c>
      <c r="F14" s="83">
        <v>3</v>
      </c>
      <c r="G14" s="83">
        <v>5</v>
      </c>
      <c r="H14" s="83">
        <v>5</v>
      </c>
      <c r="I14" s="83">
        <v>4</v>
      </c>
      <c r="J14" s="83">
        <v>5</v>
      </c>
      <c r="K14" s="83">
        <v>5</v>
      </c>
      <c r="L14" s="83">
        <v>5</v>
      </c>
      <c r="M14" s="83">
        <v>4</v>
      </c>
      <c r="N14" s="83">
        <v>3</v>
      </c>
      <c r="O14" s="83">
        <v>5</v>
      </c>
      <c r="P14" s="83">
        <v>5</v>
      </c>
      <c r="Q14" s="83">
        <v>5</v>
      </c>
      <c r="R14" s="83">
        <v>5</v>
      </c>
      <c r="S14" s="83">
        <v>3</v>
      </c>
      <c r="T14" s="83">
        <v>2</v>
      </c>
      <c r="U14" s="83">
        <v>2</v>
      </c>
      <c r="V14" s="83">
        <v>3</v>
      </c>
      <c r="W14" s="83">
        <v>5</v>
      </c>
      <c r="X14" s="83">
        <v>4</v>
      </c>
      <c r="Y14" s="83">
        <v>5</v>
      </c>
      <c r="Z14" s="83">
        <v>4</v>
      </c>
      <c r="AA14" s="83">
        <v>5</v>
      </c>
      <c r="AB14" s="83">
        <v>5</v>
      </c>
      <c r="AC14" s="83">
        <v>4</v>
      </c>
      <c r="AD14" s="83">
        <v>3</v>
      </c>
      <c r="AE14" s="83">
        <v>4</v>
      </c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4"/>
      <c r="AR14" s="85">
        <v>41852</v>
      </c>
      <c r="AS14" s="80"/>
      <c r="AT14" s="81"/>
      <c r="AU14" s="82"/>
    </row>
    <row r="15" spans="2:78">
      <c r="B15" s="160"/>
      <c r="C15" s="54">
        <v>41883</v>
      </c>
      <c r="D15" s="83">
        <v>4</v>
      </c>
      <c r="E15" s="83">
        <v>1</v>
      </c>
      <c r="F15" s="83">
        <v>3</v>
      </c>
      <c r="G15" s="83">
        <v>2</v>
      </c>
      <c r="H15" s="83">
        <v>3</v>
      </c>
      <c r="I15" s="83">
        <v>4</v>
      </c>
      <c r="J15" s="83">
        <v>5</v>
      </c>
      <c r="K15" s="83">
        <v>5</v>
      </c>
      <c r="L15" s="83">
        <v>5</v>
      </c>
      <c r="M15" s="83">
        <v>4</v>
      </c>
      <c r="N15" s="83">
        <v>3</v>
      </c>
      <c r="O15" s="83">
        <v>4</v>
      </c>
      <c r="P15" s="83">
        <v>4</v>
      </c>
      <c r="Q15" s="83">
        <v>5</v>
      </c>
      <c r="R15" s="83">
        <v>4</v>
      </c>
      <c r="S15" s="83">
        <v>3</v>
      </c>
      <c r="T15" s="83">
        <v>2</v>
      </c>
      <c r="U15" s="83">
        <v>1</v>
      </c>
      <c r="V15" s="83">
        <v>4</v>
      </c>
      <c r="W15" s="83">
        <v>5</v>
      </c>
      <c r="X15" s="83">
        <v>4</v>
      </c>
      <c r="Y15" s="83">
        <v>3</v>
      </c>
      <c r="Z15" s="83">
        <v>4</v>
      </c>
      <c r="AA15" s="83">
        <v>3</v>
      </c>
      <c r="AB15" s="83">
        <v>5</v>
      </c>
      <c r="AC15" s="83">
        <v>2</v>
      </c>
      <c r="AD15" s="83">
        <v>3</v>
      </c>
      <c r="AE15" s="83">
        <v>4</v>
      </c>
      <c r="AF15" s="83">
        <v>3</v>
      </c>
      <c r="AG15" s="83">
        <v>5</v>
      </c>
      <c r="AH15" s="83">
        <v>4</v>
      </c>
      <c r="AI15" s="83">
        <v>5</v>
      </c>
      <c r="AJ15" s="83">
        <v>4</v>
      </c>
      <c r="AK15" s="83">
        <v>3</v>
      </c>
      <c r="AL15" s="83"/>
      <c r="AM15" s="83"/>
      <c r="AN15" s="83"/>
      <c r="AO15" s="83"/>
      <c r="AP15" s="83"/>
      <c r="AQ15" s="84"/>
      <c r="AR15" s="85">
        <v>41883</v>
      </c>
      <c r="AS15" s="80"/>
      <c r="AT15" s="81"/>
      <c r="AU15" s="82"/>
    </row>
    <row r="16" spans="2:78" ht="23.25">
      <c r="B16" s="160"/>
      <c r="C16" s="54">
        <v>41913</v>
      </c>
      <c r="D16" s="83">
        <v>2</v>
      </c>
      <c r="E16" s="83">
        <v>1</v>
      </c>
      <c r="F16" s="83">
        <v>3</v>
      </c>
      <c r="G16" s="83">
        <v>5</v>
      </c>
      <c r="H16" s="83">
        <v>5</v>
      </c>
      <c r="I16" s="83">
        <v>4</v>
      </c>
      <c r="J16" s="83">
        <v>5</v>
      </c>
      <c r="K16" s="83">
        <v>5</v>
      </c>
      <c r="L16" s="83">
        <v>5</v>
      </c>
      <c r="M16" s="83">
        <v>4</v>
      </c>
      <c r="N16" s="83">
        <v>3</v>
      </c>
      <c r="O16" s="83">
        <v>5</v>
      </c>
      <c r="P16" s="83">
        <v>5</v>
      </c>
      <c r="Q16" s="83">
        <v>5</v>
      </c>
      <c r="R16" s="83">
        <v>5</v>
      </c>
      <c r="S16" s="83">
        <v>3</v>
      </c>
      <c r="T16" s="83">
        <v>2</v>
      </c>
      <c r="U16" s="83">
        <v>2</v>
      </c>
      <c r="V16" s="83">
        <v>3</v>
      </c>
      <c r="W16" s="83">
        <v>5</v>
      </c>
      <c r="X16" s="83">
        <v>4</v>
      </c>
      <c r="Y16" s="83">
        <v>5</v>
      </c>
      <c r="Z16" s="83">
        <v>4</v>
      </c>
      <c r="AA16" s="83">
        <v>5</v>
      </c>
      <c r="AB16" s="83">
        <v>5</v>
      </c>
      <c r="AC16" s="83">
        <v>4</v>
      </c>
      <c r="AD16" s="83">
        <v>3</v>
      </c>
      <c r="AE16" s="83">
        <v>4</v>
      </c>
      <c r="AF16" s="83">
        <v>5</v>
      </c>
      <c r="AG16" s="83">
        <v>5</v>
      </c>
      <c r="AH16" s="83">
        <v>5</v>
      </c>
      <c r="AI16" s="83"/>
      <c r="AJ16" s="83"/>
      <c r="AK16" s="83"/>
      <c r="AL16" s="83"/>
      <c r="AM16" s="83"/>
      <c r="AN16" s="83"/>
      <c r="AO16" s="83"/>
      <c r="AP16" s="83"/>
      <c r="AQ16" s="84"/>
      <c r="AR16" s="85">
        <v>41913</v>
      </c>
      <c r="AS16" s="80"/>
      <c r="AT16" s="81"/>
      <c r="AU16" s="82"/>
      <c r="AW16" s="34"/>
    </row>
    <row r="17" spans="2:47">
      <c r="B17" s="160"/>
      <c r="C17" s="54">
        <v>41944</v>
      </c>
      <c r="D17" s="83">
        <v>4</v>
      </c>
      <c r="E17" s="83">
        <v>1</v>
      </c>
      <c r="F17" s="83">
        <v>3</v>
      </c>
      <c r="G17" s="83">
        <v>2</v>
      </c>
      <c r="H17" s="83">
        <v>3</v>
      </c>
      <c r="I17" s="83">
        <v>4</v>
      </c>
      <c r="J17" s="83">
        <v>5</v>
      </c>
      <c r="K17" s="83">
        <v>5</v>
      </c>
      <c r="L17" s="83">
        <v>5</v>
      </c>
      <c r="M17" s="83">
        <v>3</v>
      </c>
      <c r="N17" s="83">
        <v>4</v>
      </c>
      <c r="O17" s="83">
        <v>5</v>
      </c>
      <c r="P17" s="83">
        <v>5</v>
      </c>
      <c r="Q17" s="83">
        <v>5</v>
      </c>
      <c r="R17" s="83">
        <v>4</v>
      </c>
      <c r="S17" s="83">
        <v>3</v>
      </c>
      <c r="T17" s="83">
        <v>4</v>
      </c>
      <c r="U17" s="83">
        <v>4</v>
      </c>
      <c r="V17" s="83">
        <v>2</v>
      </c>
      <c r="W17" s="83">
        <v>1</v>
      </c>
      <c r="X17" s="83">
        <v>3</v>
      </c>
      <c r="Y17" s="83">
        <v>5</v>
      </c>
      <c r="Z17" s="83">
        <v>5</v>
      </c>
      <c r="AA17" s="83">
        <v>3</v>
      </c>
      <c r="AB17" s="83">
        <v>5</v>
      </c>
      <c r="AC17" s="83">
        <v>2</v>
      </c>
      <c r="AD17" s="83">
        <v>3</v>
      </c>
      <c r="AE17" s="83">
        <v>4</v>
      </c>
      <c r="AF17" s="83">
        <v>3</v>
      </c>
      <c r="AG17" s="83">
        <v>5</v>
      </c>
      <c r="AH17" s="83">
        <v>4</v>
      </c>
      <c r="AI17" s="83"/>
      <c r="AJ17" s="83"/>
      <c r="AK17" s="83"/>
      <c r="AL17" s="83"/>
      <c r="AM17" s="83"/>
      <c r="AN17" s="83"/>
      <c r="AO17" s="83"/>
      <c r="AP17" s="83"/>
      <c r="AQ17" s="84"/>
      <c r="AR17" s="85">
        <v>41944</v>
      </c>
      <c r="AS17" s="80"/>
      <c r="AT17" s="81"/>
      <c r="AU17" s="82"/>
    </row>
    <row r="18" spans="2:47">
      <c r="B18" s="160"/>
      <c r="C18" s="54">
        <v>41974</v>
      </c>
      <c r="D18" s="83">
        <v>2</v>
      </c>
      <c r="E18" s="83">
        <v>1</v>
      </c>
      <c r="F18" s="83">
        <v>3</v>
      </c>
      <c r="G18" s="83">
        <v>5</v>
      </c>
      <c r="H18" s="83">
        <v>5</v>
      </c>
      <c r="I18" s="83">
        <v>4</v>
      </c>
      <c r="J18" s="83">
        <v>1</v>
      </c>
      <c r="K18" s="83">
        <v>3</v>
      </c>
      <c r="L18" s="83">
        <v>2</v>
      </c>
      <c r="M18" s="83">
        <v>3</v>
      </c>
      <c r="N18" s="83">
        <v>4</v>
      </c>
      <c r="O18" s="83">
        <v>5</v>
      </c>
      <c r="P18" s="83">
        <v>5</v>
      </c>
      <c r="Q18" s="83">
        <v>5</v>
      </c>
      <c r="R18" s="83">
        <v>3</v>
      </c>
      <c r="S18" s="83">
        <v>5</v>
      </c>
      <c r="T18" s="83">
        <v>2</v>
      </c>
      <c r="U18" s="83">
        <v>3</v>
      </c>
      <c r="V18" s="83">
        <v>4</v>
      </c>
      <c r="W18" s="83">
        <v>3</v>
      </c>
      <c r="X18" s="83">
        <v>5</v>
      </c>
      <c r="Y18" s="83">
        <v>4</v>
      </c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4"/>
      <c r="AR18" s="85">
        <v>41974</v>
      </c>
      <c r="AS18" s="80"/>
      <c r="AT18" s="81"/>
      <c r="AU18" s="82"/>
    </row>
    <row r="19" spans="2:47" ht="15" customHeight="1">
      <c r="B19" s="160"/>
      <c r="C19" s="52">
        <v>42005</v>
      </c>
      <c r="D19" s="29">
        <v>5</v>
      </c>
      <c r="E19" s="29">
        <v>7</v>
      </c>
      <c r="F19" s="29">
        <v>1</v>
      </c>
      <c r="G19" s="29">
        <v>2</v>
      </c>
      <c r="H19" s="29">
        <v>6</v>
      </c>
      <c r="I19" s="29">
        <v>7</v>
      </c>
      <c r="J19" s="29">
        <v>2</v>
      </c>
      <c r="K19" s="29">
        <v>7</v>
      </c>
      <c r="L19" s="29">
        <v>3</v>
      </c>
      <c r="M19" s="29">
        <v>5</v>
      </c>
      <c r="N19" s="29">
        <v>5</v>
      </c>
      <c r="O19" s="29">
        <v>4</v>
      </c>
      <c r="P19" s="29">
        <v>1</v>
      </c>
      <c r="Q19" s="29">
        <v>3</v>
      </c>
      <c r="R19" s="29">
        <v>4</v>
      </c>
      <c r="S19" s="29">
        <v>3</v>
      </c>
      <c r="T19" s="29">
        <v>18</v>
      </c>
      <c r="U19" s="29">
        <v>5</v>
      </c>
      <c r="V19" s="29">
        <v>5</v>
      </c>
      <c r="W19" s="29">
        <v>5</v>
      </c>
      <c r="X19" s="29">
        <v>3</v>
      </c>
      <c r="Y19" s="29">
        <v>5</v>
      </c>
      <c r="Z19" s="29">
        <v>2</v>
      </c>
      <c r="AA19" s="29">
        <v>3</v>
      </c>
      <c r="AB19" s="29">
        <v>4</v>
      </c>
      <c r="AC19" s="29">
        <v>3</v>
      </c>
      <c r="AD19" s="29">
        <v>5</v>
      </c>
      <c r="AE19" s="29">
        <v>4</v>
      </c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78"/>
      <c r="AR19" s="79">
        <v>42005</v>
      </c>
      <c r="AS19" s="80"/>
      <c r="AT19" s="81"/>
      <c r="AU19" s="82"/>
    </row>
    <row r="20" spans="2:47">
      <c r="B20" s="160"/>
      <c r="C20" s="54">
        <v>42036</v>
      </c>
      <c r="D20" s="83">
        <v>3</v>
      </c>
      <c r="E20" s="83">
        <v>5</v>
      </c>
      <c r="F20" s="83">
        <v>5</v>
      </c>
      <c r="G20" s="83">
        <v>4</v>
      </c>
      <c r="H20" s="83">
        <v>7</v>
      </c>
      <c r="I20" s="83">
        <v>5</v>
      </c>
      <c r="J20" s="83">
        <v>4</v>
      </c>
      <c r="K20" s="83">
        <v>3</v>
      </c>
      <c r="L20" s="83">
        <v>5</v>
      </c>
      <c r="M20" s="83">
        <v>5</v>
      </c>
      <c r="N20" s="83">
        <v>5</v>
      </c>
      <c r="O20" s="83">
        <v>8</v>
      </c>
      <c r="P20" s="83">
        <v>5</v>
      </c>
      <c r="Q20" s="83">
        <v>5</v>
      </c>
      <c r="R20" s="83">
        <v>4</v>
      </c>
      <c r="S20" s="83">
        <v>4</v>
      </c>
      <c r="T20" s="83">
        <v>5</v>
      </c>
      <c r="U20" s="83">
        <v>5</v>
      </c>
      <c r="V20" s="83">
        <v>7</v>
      </c>
      <c r="W20" s="83">
        <v>8</v>
      </c>
      <c r="X20" s="83">
        <v>3</v>
      </c>
      <c r="Y20" s="83">
        <v>2</v>
      </c>
      <c r="Z20" s="83">
        <v>5</v>
      </c>
      <c r="AA20" s="83">
        <v>3</v>
      </c>
      <c r="AB20" s="83">
        <v>2</v>
      </c>
      <c r="AC20" s="83">
        <v>2</v>
      </c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4"/>
      <c r="AR20" s="85">
        <v>42036</v>
      </c>
      <c r="AS20" s="80"/>
      <c r="AT20" s="81"/>
      <c r="AU20" s="82"/>
    </row>
    <row r="21" spans="2:47" ht="15.75" thickBot="1">
      <c r="B21" s="176"/>
      <c r="C21" s="56">
        <v>42064</v>
      </c>
      <c r="D21" s="86">
        <v>2</v>
      </c>
      <c r="E21" s="86">
        <v>6</v>
      </c>
      <c r="F21" s="86">
        <v>3</v>
      </c>
      <c r="G21" s="86">
        <v>5</v>
      </c>
      <c r="H21" s="86">
        <v>5</v>
      </c>
      <c r="I21" s="86">
        <v>4</v>
      </c>
      <c r="J21" s="86">
        <v>8</v>
      </c>
      <c r="K21" s="86">
        <v>5</v>
      </c>
      <c r="L21" s="86">
        <v>5</v>
      </c>
      <c r="M21" s="86">
        <v>4</v>
      </c>
      <c r="N21" s="86">
        <v>3</v>
      </c>
      <c r="O21" s="86">
        <v>5</v>
      </c>
      <c r="P21" s="86">
        <v>5</v>
      </c>
      <c r="Q21" s="86">
        <v>5</v>
      </c>
      <c r="R21" s="86">
        <v>5</v>
      </c>
      <c r="S21" s="86">
        <v>3</v>
      </c>
      <c r="T21" s="86">
        <v>2</v>
      </c>
      <c r="U21" s="86">
        <v>2</v>
      </c>
      <c r="V21" s="86">
        <v>3</v>
      </c>
      <c r="W21" s="86">
        <v>5</v>
      </c>
      <c r="X21" s="86">
        <v>4</v>
      </c>
      <c r="Y21" s="86">
        <v>5</v>
      </c>
      <c r="Z21" s="86">
        <v>4</v>
      </c>
      <c r="AA21" s="86">
        <v>5</v>
      </c>
      <c r="AB21" s="86">
        <v>5</v>
      </c>
      <c r="AC21" s="86">
        <v>4</v>
      </c>
      <c r="AD21" s="86">
        <v>3</v>
      </c>
      <c r="AE21" s="86">
        <v>4</v>
      </c>
      <c r="AF21" s="86">
        <v>5</v>
      </c>
      <c r="AG21" s="86">
        <v>5</v>
      </c>
      <c r="AH21" s="86">
        <v>5</v>
      </c>
      <c r="AI21" s="86">
        <v>1</v>
      </c>
      <c r="AJ21" s="86">
        <v>2</v>
      </c>
      <c r="AK21" s="86">
        <v>5</v>
      </c>
      <c r="AL21" s="86"/>
      <c r="AM21" s="86"/>
      <c r="AN21" s="86"/>
      <c r="AO21" s="86"/>
      <c r="AP21" s="86"/>
      <c r="AQ21" s="87"/>
      <c r="AR21" s="88">
        <v>42064</v>
      </c>
      <c r="AS21" s="89"/>
      <c r="AT21" s="90"/>
      <c r="AU21" s="91"/>
    </row>
    <row r="22" spans="2:47">
      <c r="B22" s="161" t="s">
        <v>6</v>
      </c>
      <c r="C22" s="58">
        <v>42095</v>
      </c>
      <c r="D22" s="92">
        <v>4</v>
      </c>
      <c r="E22" s="92">
        <v>1</v>
      </c>
      <c r="F22" s="92">
        <v>3</v>
      </c>
      <c r="G22" s="92">
        <v>2</v>
      </c>
      <c r="H22" s="92">
        <v>3</v>
      </c>
      <c r="I22" s="92">
        <v>4</v>
      </c>
      <c r="J22" s="92">
        <v>5</v>
      </c>
      <c r="K22" s="92">
        <v>5</v>
      </c>
      <c r="L22" s="92">
        <v>6</v>
      </c>
      <c r="M22" s="92">
        <v>4</v>
      </c>
      <c r="N22" s="92">
        <v>3</v>
      </c>
      <c r="O22" s="92">
        <v>4</v>
      </c>
      <c r="P22" s="92">
        <v>4</v>
      </c>
      <c r="Q22" s="92">
        <v>5</v>
      </c>
      <c r="R22" s="92">
        <v>4</v>
      </c>
      <c r="S22" s="92">
        <v>3</v>
      </c>
      <c r="T22" s="92">
        <v>2</v>
      </c>
      <c r="U22" s="92">
        <v>1</v>
      </c>
      <c r="V22" s="92">
        <v>4</v>
      </c>
      <c r="W22" s="92">
        <v>5</v>
      </c>
      <c r="X22" s="92">
        <v>4</v>
      </c>
      <c r="Y22" s="92">
        <v>3</v>
      </c>
      <c r="Z22" s="92">
        <v>4</v>
      </c>
      <c r="AA22" s="92">
        <v>3</v>
      </c>
      <c r="AB22" s="92">
        <v>5</v>
      </c>
      <c r="AC22" s="92">
        <v>2</v>
      </c>
      <c r="AD22" s="92">
        <v>3</v>
      </c>
      <c r="AE22" s="92">
        <v>4</v>
      </c>
      <c r="AF22" s="92">
        <v>3</v>
      </c>
      <c r="AG22" s="92">
        <v>5</v>
      </c>
      <c r="AH22" s="92">
        <v>4</v>
      </c>
      <c r="AI22" s="92">
        <v>5</v>
      </c>
      <c r="AJ22" s="92">
        <v>4</v>
      </c>
      <c r="AK22" s="92">
        <v>3</v>
      </c>
      <c r="AL22" s="92"/>
      <c r="AM22" s="92"/>
      <c r="AN22" s="92"/>
      <c r="AO22" s="92"/>
      <c r="AP22" s="92"/>
      <c r="AQ22" s="93"/>
      <c r="AR22" s="94">
        <v>42095</v>
      </c>
      <c r="AS22" s="80"/>
      <c r="AT22" s="81"/>
      <c r="AU22" s="82"/>
    </row>
    <row r="23" spans="2:47">
      <c r="B23" s="162"/>
      <c r="C23" s="60">
        <v>42125</v>
      </c>
      <c r="D23" s="44">
        <v>2</v>
      </c>
      <c r="E23" s="44">
        <v>1</v>
      </c>
      <c r="F23" s="44">
        <v>3</v>
      </c>
      <c r="G23" s="44">
        <v>5</v>
      </c>
      <c r="H23" s="44">
        <v>5</v>
      </c>
      <c r="I23" s="44">
        <v>4</v>
      </c>
      <c r="J23" s="44">
        <v>7</v>
      </c>
      <c r="K23" s="44">
        <v>5</v>
      </c>
      <c r="L23" s="44">
        <v>4</v>
      </c>
      <c r="M23" s="44">
        <v>3</v>
      </c>
      <c r="N23" s="44">
        <v>5</v>
      </c>
      <c r="O23" s="44">
        <v>5</v>
      </c>
      <c r="P23" s="44">
        <v>5</v>
      </c>
      <c r="Q23" s="44">
        <v>8</v>
      </c>
      <c r="R23" s="44">
        <v>5</v>
      </c>
      <c r="S23" s="44">
        <v>5</v>
      </c>
      <c r="T23" s="44">
        <v>4</v>
      </c>
      <c r="U23" s="44">
        <v>4</v>
      </c>
      <c r="V23" s="44">
        <v>5</v>
      </c>
      <c r="W23" s="44">
        <v>5</v>
      </c>
      <c r="X23" s="44">
        <v>5</v>
      </c>
      <c r="Y23" s="44">
        <v>6</v>
      </c>
      <c r="Z23" s="44">
        <v>3</v>
      </c>
      <c r="AA23" s="44">
        <v>2</v>
      </c>
      <c r="AB23" s="44">
        <v>5</v>
      </c>
      <c r="AC23" s="44">
        <v>3</v>
      </c>
      <c r="AD23" s="44">
        <v>2</v>
      </c>
      <c r="AE23" s="44">
        <v>2</v>
      </c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95"/>
      <c r="AR23" s="62">
        <v>42125</v>
      </c>
      <c r="AS23" s="80"/>
      <c r="AT23" s="81"/>
      <c r="AU23" s="82"/>
    </row>
    <row r="24" spans="2:47">
      <c r="B24" s="162"/>
      <c r="C24" s="60">
        <v>42156</v>
      </c>
      <c r="D24" s="44">
        <v>4</v>
      </c>
      <c r="E24" s="44">
        <v>1</v>
      </c>
      <c r="F24" s="44">
        <v>3</v>
      </c>
      <c r="G24" s="44">
        <v>6</v>
      </c>
      <c r="H24" s="44">
        <v>3</v>
      </c>
      <c r="I24" s="44">
        <v>5</v>
      </c>
      <c r="J24" s="44">
        <v>5</v>
      </c>
      <c r="K24" s="44">
        <v>4</v>
      </c>
      <c r="L24" s="44">
        <v>8</v>
      </c>
      <c r="M24" s="44">
        <v>5</v>
      </c>
      <c r="N24" s="44">
        <v>5</v>
      </c>
      <c r="O24" s="44">
        <v>4</v>
      </c>
      <c r="P24" s="44">
        <v>3</v>
      </c>
      <c r="Q24" s="44">
        <v>5</v>
      </c>
      <c r="R24" s="44">
        <v>5</v>
      </c>
      <c r="S24" s="44">
        <v>5</v>
      </c>
      <c r="T24" s="44">
        <v>5</v>
      </c>
      <c r="U24" s="44">
        <v>3</v>
      </c>
      <c r="V24" s="44">
        <v>2</v>
      </c>
      <c r="W24" s="44">
        <v>2</v>
      </c>
      <c r="X24" s="44">
        <v>3</v>
      </c>
      <c r="Y24" s="44">
        <v>5</v>
      </c>
      <c r="Z24" s="44">
        <v>4</v>
      </c>
      <c r="AA24" s="44">
        <v>5</v>
      </c>
      <c r="AB24" s="44">
        <v>4</v>
      </c>
      <c r="AC24" s="44">
        <v>5</v>
      </c>
      <c r="AD24" s="44">
        <v>5</v>
      </c>
      <c r="AE24" s="44">
        <v>4</v>
      </c>
      <c r="AF24" s="44">
        <v>3</v>
      </c>
      <c r="AG24" s="44">
        <v>4</v>
      </c>
      <c r="AH24" s="44">
        <v>5</v>
      </c>
      <c r="AI24" s="44">
        <v>5</v>
      </c>
      <c r="AJ24" s="44">
        <v>5</v>
      </c>
      <c r="AK24" s="44">
        <v>1</v>
      </c>
      <c r="AL24" s="44">
        <v>2</v>
      </c>
      <c r="AM24" s="44">
        <v>5</v>
      </c>
      <c r="AN24" s="44"/>
      <c r="AO24" s="44"/>
      <c r="AP24" s="44"/>
      <c r="AQ24" s="95"/>
      <c r="AR24" s="62">
        <v>42156</v>
      </c>
      <c r="AS24" s="80"/>
      <c r="AT24" s="81"/>
      <c r="AU24" s="82"/>
    </row>
    <row r="25" spans="2:47">
      <c r="B25" s="162"/>
      <c r="C25" s="60">
        <v>42186</v>
      </c>
      <c r="D25" s="44">
        <v>2</v>
      </c>
      <c r="E25" s="44">
        <v>1</v>
      </c>
      <c r="F25" s="44">
        <v>3</v>
      </c>
      <c r="G25" s="44">
        <v>1</v>
      </c>
      <c r="H25" s="44">
        <v>3</v>
      </c>
      <c r="I25" s="44">
        <v>2</v>
      </c>
      <c r="J25" s="44">
        <v>3</v>
      </c>
      <c r="K25" s="44">
        <v>4</v>
      </c>
      <c r="L25" s="44">
        <v>5</v>
      </c>
      <c r="M25" s="44">
        <v>5</v>
      </c>
      <c r="N25" s="44">
        <v>7</v>
      </c>
      <c r="O25" s="44">
        <v>4</v>
      </c>
      <c r="P25" s="44">
        <v>3</v>
      </c>
      <c r="Q25" s="44">
        <v>4</v>
      </c>
      <c r="R25" s="44">
        <v>4</v>
      </c>
      <c r="S25" s="44">
        <v>5</v>
      </c>
      <c r="T25" s="44">
        <v>4</v>
      </c>
      <c r="U25" s="44">
        <v>3</v>
      </c>
      <c r="V25" s="44">
        <v>2</v>
      </c>
      <c r="W25" s="44">
        <v>1</v>
      </c>
      <c r="X25" s="44">
        <v>4</v>
      </c>
      <c r="Y25" s="44">
        <v>5</v>
      </c>
      <c r="Z25" s="44">
        <v>4</v>
      </c>
      <c r="AA25" s="44">
        <v>3</v>
      </c>
      <c r="AB25" s="44">
        <v>4</v>
      </c>
      <c r="AC25" s="44">
        <v>3</v>
      </c>
      <c r="AD25" s="44">
        <v>5</v>
      </c>
      <c r="AE25" s="44">
        <v>2</v>
      </c>
      <c r="AF25" s="44">
        <v>3</v>
      </c>
      <c r="AG25" s="44">
        <v>4</v>
      </c>
      <c r="AH25" s="44">
        <v>3</v>
      </c>
      <c r="AI25" s="44">
        <v>5</v>
      </c>
      <c r="AJ25" s="44">
        <v>4</v>
      </c>
      <c r="AK25" s="44">
        <v>5</v>
      </c>
      <c r="AL25" s="44">
        <v>4</v>
      </c>
      <c r="AM25" s="44">
        <v>3</v>
      </c>
      <c r="AN25" s="44"/>
      <c r="AO25" s="44"/>
      <c r="AP25" s="44"/>
      <c r="AQ25" s="95"/>
      <c r="AR25" s="62">
        <v>42186</v>
      </c>
      <c r="AS25" s="80"/>
      <c r="AT25" s="81"/>
      <c r="AU25" s="82"/>
    </row>
    <row r="26" spans="2:47">
      <c r="B26" s="162"/>
      <c r="C26" s="60">
        <v>42217</v>
      </c>
      <c r="D26" s="44">
        <v>4</v>
      </c>
      <c r="E26" s="44">
        <v>1</v>
      </c>
      <c r="F26" s="44">
        <v>3</v>
      </c>
      <c r="G26" s="44">
        <v>1</v>
      </c>
      <c r="H26" s="44">
        <v>3</v>
      </c>
      <c r="I26" s="44">
        <v>5</v>
      </c>
      <c r="J26" s="44">
        <v>5</v>
      </c>
      <c r="K26" s="44">
        <v>4</v>
      </c>
      <c r="L26" s="44">
        <v>5</v>
      </c>
      <c r="M26" s="44">
        <v>5</v>
      </c>
      <c r="N26" s="44">
        <v>5</v>
      </c>
      <c r="O26" s="44">
        <v>4</v>
      </c>
      <c r="P26" s="44">
        <v>3</v>
      </c>
      <c r="Q26" s="44">
        <v>5</v>
      </c>
      <c r="R26" s="44">
        <v>5</v>
      </c>
      <c r="S26" s="44">
        <v>5</v>
      </c>
      <c r="T26" s="44">
        <v>5</v>
      </c>
      <c r="U26" s="44">
        <v>3</v>
      </c>
      <c r="V26" s="44">
        <v>2</v>
      </c>
      <c r="W26" s="44">
        <v>2</v>
      </c>
      <c r="X26" s="44">
        <v>3</v>
      </c>
      <c r="Y26" s="44">
        <v>5</v>
      </c>
      <c r="Z26" s="44">
        <v>4</v>
      </c>
      <c r="AA26" s="44">
        <v>5</v>
      </c>
      <c r="AB26" s="44">
        <v>4</v>
      </c>
      <c r="AC26" s="44">
        <v>5</v>
      </c>
      <c r="AD26" s="44">
        <v>5</v>
      </c>
      <c r="AE26" s="44">
        <v>4</v>
      </c>
      <c r="AF26" s="44">
        <v>3</v>
      </c>
      <c r="AG26" s="44">
        <v>4</v>
      </c>
      <c r="AH26" s="44"/>
      <c r="AI26" s="44"/>
      <c r="AJ26" s="44"/>
      <c r="AK26" s="44"/>
      <c r="AL26" s="44"/>
      <c r="AM26" s="44"/>
      <c r="AN26" s="44"/>
      <c r="AO26" s="44"/>
      <c r="AP26" s="44"/>
      <c r="AQ26" s="95"/>
      <c r="AR26" s="62">
        <v>42217</v>
      </c>
      <c r="AS26" s="80"/>
      <c r="AT26" s="81"/>
      <c r="AU26" s="82"/>
    </row>
    <row r="27" spans="2:47">
      <c r="B27" s="162"/>
      <c r="C27" s="60">
        <v>42248</v>
      </c>
      <c r="D27" s="44">
        <v>2</v>
      </c>
      <c r="E27" s="44">
        <v>6</v>
      </c>
      <c r="F27" s="44">
        <v>3</v>
      </c>
      <c r="G27" s="44">
        <v>5</v>
      </c>
      <c r="H27" s="44">
        <v>5</v>
      </c>
      <c r="I27" s="44">
        <v>4</v>
      </c>
      <c r="J27" s="44">
        <v>8</v>
      </c>
      <c r="K27" s="44">
        <v>5</v>
      </c>
      <c r="L27" s="44">
        <v>5</v>
      </c>
      <c r="M27" s="44">
        <v>4</v>
      </c>
      <c r="N27" s="44">
        <v>3</v>
      </c>
      <c r="O27" s="44">
        <v>5</v>
      </c>
      <c r="P27" s="44">
        <v>5</v>
      </c>
      <c r="Q27" s="44">
        <v>5</v>
      </c>
      <c r="R27" s="44">
        <v>5</v>
      </c>
      <c r="S27" s="44">
        <v>3</v>
      </c>
      <c r="T27" s="44">
        <v>2</v>
      </c>
      <c r="U27" s="44">
        <v>2</v>
      </c>
      <c r="V27" s="44">
        <v>3</v>
      </c>
      <c r="W27" s="44">
        <v>5</v>
      </c>
      <c r="X27" s="44">
        <v>4</v>
      </c>
      <c r="Y27" s="44">
        <v>5</v>
      </c>
      <c r="Z27" s="44">
        <v>4</v>
      </c>
      <c r="AA27" s="44">
        <v>5</v>
      </c>
      <c r="AB27" s="44">
        <v>5</v>
      </c>
      <c r="AC27" s="44">
        <v>4</v>
      </c>
      <c r="AD27" s="44">
        <v>3</v>
      </c>
      <c r="AE27" s="44">
        <v>4</v>
      </c>
      <c r="AF27" s="44">
        <v>5</v>
      </c>
      <c r="AG27" s="44">
        <v>5</v>
      </c>
      <c r="AH27" s="44">
        <v>5</v>
      </c>
      <c r="AI27" s="44">
        <v>1</v>
      </c>
      <c r="AJ27" s="44">
        <v>2</v>
      </c>
      <c r="AK27" s="44">
        <v>5</v>
      </c>
      <c r="AL27" s="44"/>
      <c r="AM27" s="44"/>
      <c r="AN27" s="44"/>
      <c r="AO27" s="44"/>
      <c r="AP27" s="44"/>
      <c r="AQ27" s="95"/>
      <c r="AR27" s="62">
        <v>42248</v>
      </c>
      <c r="AS27" s="80"/>
      <c r="AT27" s="81"/>
      <c r="AU27" s="82"/>
    </row>
    <row r="28" spans="2:47">
      <c r="B28" s="162"/>
      <c r="C28" s="60">
        <v>42278</v>
      </c>
      <c r="D28" s="44">
        <v>4</v>
      </c>
      <c r="E28" s="44">
        <v>1</v>
      </c>
      <c r="F28" s="44">
        <v>3</v>
      </c>
      <c r="G28" s="44">
        <v>2</v>
      </c>
      <c r="H28" s="44">
        <v>3</v>
      </c>
      <c r="I28" s="44">
        <v>4</v>
      </c>
      <c r="J28" s="44">
        <v>5</v>
      </c>
      <c r="K28" s="44">
        <v>5</v>
      </c>
      <c r="L28" s="44">
        <v>6</v>
      </c>
      <c r="M28" s="44">
        <v>4</v>
      </c>
      <c r="N28" s="44">
        <v>3</v>
      </c>
      <c r="O28" s="44">
        <v>4</v>
      </c>
      <c r="P28" s="44">
        <v>4</v>
      </c>
      <c r="Q28" s="44">
        <v>5</v>
      </c>
      <c r="R28" s="44">
        <v>4</v>
      </c>
      <c r="S28" s="44">
        <v>3</v>
      </c>
      <c r="T28" s="44">
        <v>2</v>
      </c>
      <c r="U28" s="44">
        <v>1</v>
      </c>
      <c r="V28" s="44">
        <v>4</v>
      </c>
      <c r="W28" s="44">
        <v>5</v>
      </c>
      <c r="X28" s="44">
        <v>4</v>
      </c>
      <c r="Y28" s="44">
        <v>3</v>
      </c>
      <c r="Z28" s="44">
        <v>4</v>
      </c>
      <c r="AA28" s="44">
        <v>3</v>
      </c>
      <c r="AB28" s="44">
        <v>5</v>
      </c>
      <c r="AC28" s="44">
        <v>2</v>
      </c>
      <c r="AD28" s="44">
        <v>3</v>
      </c>
      <c r="AE28" s="44">
        <v>4</v>
      </c>
      <c r="AF28" s="44">
        <v>3</v>
      </c>
      <c r="AG28" s="44">
        <v>5</v>
      </c>
      <c r="AH28" s="44">
        <v>4</v>
      </c>
      <c r="AI28" s="44">
        <v>5</v>
      </c>
      <c r="AJ28" s="44">
        <v>4</v>
      </c>
      <c r="AK28" s="44">
        <v>3</v>
      </c>
      <c r="AL28" s="44"/>
      <c r="AM28" s="44"/>
      <c r="AN28" s="44"/>
      <c r="AO28" s="44"/>
      <c r="AP28" s="44"/>
      <c r="AQ28" s="95"/>
      <c r="AR28" s="62">
        <v>42278</v>
      </c>
      <c r="AS28" s="80"/>
      <c r="AT28" s="81"/>
      <c r="AU28" s="82"/>
    </row>
    <row r="29" spans="2:47">
      <c r="B29" s="162"/>
      <c r="C29" s="60">
        <v>42309</v>
      </c>
      <c r="D29" s="44">
        <v>2</v>
      </c>
      <c r="E29" s="44">
        <v>3</v>
      </c>
      <c r="F29" s="44">
        <v>3</v>
      </c>
      <c r="G29" s="44">
        <v>5</v>
      </c>
      <c r="H29" s="44">
        <v>5</v>
      </c>
      <c r="I29" s="44">
        <v>4</v>
      </c>
      <c r="J29" s="44">
        <v>7</v>
      </c>
      <c r="K29" s="44">
        <v>5</v>
      </c>
      <c r="L29" s="44">
        <v>4</v>
      </c>
      <c r="M29" s="44">
        <v>3</v>
      </c>
      <c r="N29" s="44">
        <v>5</v>
      </c>
      <c r="O29" s="44">
        <v>5</v>
      </c>
      <c r="P29" s="44">
        <v>5</v>
      </c>
      <c r="Q29" s="44">
        <v>8</v>
      </c>
      <c r="R29" s="44">
        <v>5</v>
      </c>
      <c r="S29" s="44">
        <v>5</v>
      </c>
      <c r="T29" s="44">
        <v>4</v>
      </c>
      <c r="U29" s="44">
        <v>4</v>
      </c>
      <c r="V29" s="44">
        <v>5</v>
      </c>
      <c r="W29" s="44">
        <v>5</v>
      </c>
      <c r="X29" s="44">
        <v>7</v>
      </c>
      <c r="Y29" s="44">
        <v>8</v>
      </c>
      <c r="Z29" s="44">
        <v>3</v>
      </c>
      <c r="AA29" s="44">
        <v>2</v>
      </c>
      <c r="AB29" s="44">
        <v>5</v>
      </c>
      <c r="AC29" s="44">
        <v>3</v>
      </c>
      <c r="AD29" s="44">
        <v>2</v>
      </c>
      <c r="AE29" s="44">
        <v>2</v>
      </c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95"/>
      <c r="AR29" s="62">
        <v>42309</v>
      </c>
      <c r="AS29" s="80"/>
      <c r="AT29" s="81"/>
      <c r="AU29" s="82"/>
    </row>
    <row r="30" spans="2:47">
      <c r="B30" s="162"/>
      <c r="C30" s="60">
        <v>42339</v>
      </c>
      <c r="D30" s="44">
        <v>4</v>
      </c>
      <c r="E30" s="44">
        <v>1</v>
      </c>
      <c r="F30" s="44">
        <v>3</v>
      </c>
      <c r="G30" s="44">
        <v>6</v>
      </c>
      <c r="H30" s="44">
        <v>3</v>
      </c>
      <c r="I30" s="44">
        <v>5</v>
      </c>
      <c r="J30" s="44">
        <v>5</v>
      </c>
      <c r="K30" s="44">
        <v>4</v>
      </c>
      <c r="L30" s="44">
        <v>8</v>
      </c>
      <c r="M30" s="44">
        <v>5</v>
      </c>
      <c r="N30" s="44">
        <v>5</v>
      </c>
      <c r="O30" s="44">
        <v>4</v>
      </c>
      <c r="P30" s="44">
        <v>3</v>
      </c>
      <c r="Q30" s="44">
        <v>5</v>
      </c>
      <c r="R30" s="44">
        <v>5</v>
      </c>
      <c r="S30" s="44">
        <v>5</v>
      </c>
      <c r="T30" s="44">
        <v>5</v>
      </c>
      <c r="U30" s="44">
        <v>3</v>
      </c>
      <c r="V30" s="44">
        <v>2</v>
      </c>
      <c r="W30" s="44">
        <v>2</v>
      </c>
      <c r="X30" s="44">
        <v>3</v>
      </c>
      <c r="Y30" s="44">
        <v>5</v>
      </c>
      <c r="Z30" s="44">
        <v>4</v>
      </c>
      <c r="AA30" s="44">
        <v>5</v>
      </c>
      <c r="AB30" s="44">
        <v>4</v>
      </c>
      <c r="AC30" s="44">
        <v>5</v>
      </c>
      <c r="AD30" s="44">
        <v>5</v>
      </c>
      <c r="AE30" s="44">
        <v>4</v>
      </c>
      <c r="AF30" s="44">
        <v>3</v>
      </c>
      <c r="AG30" s="44">
        <v>4</v>
      </c>
      <c r="AH30" s="44">
        <v>5</v>
      </c>
      <c r="AI30" s="44">
        <v>5</v>
      </c>
      <c r="AJ30" s="44">
        <v>5</v>
      </c>
      <c r="AK30" s="44">
        <v>1</v>
      </c>
      <c r="AL30" s="44">
        <v>2</v>
      </c>
      <c r="AM30" s="44">
        <v>5</v>
      </c>
      <c r="AN30" s="44"/>
      <c r="AO30" s="44"/>
      <c r="AP30" s="44"/>
      <c r="AQ30" s="95"/>
      <c r="AR30" s="62">
        <v>42339</v>
      </c>
      <c r="AS30" s="80"/>
      <c r="AT30" s="81"/>
      <c r="AU30" s="82"/>
    </row>
    <row r="31" spans="2:47">
      <c r="B31" s="162"/>
      <c r="C31" s="60">
        <v>42370</v>
      </c>
      <c r="D31" s="44">
        <v>2</v>
      </c>
      <c r="E31" s="44">
        <v>1</v>
      </c>
      <c r="F31" s="44">
        <v>3</v>
      </c>
      <c r="G31" s="44">
        <v>1</v>
      </c>
      <c r="H31" s="44">
        <v>3</v>
      </c>
      <c r="I31" s="44">
        <v>2</v>
      </c>
      <c r="J31" s="44">
        <v>3</v>
      </c>
      <c r="K31" s="44">
        <v>4</v>
      </c>
      <c r="L31" s="44">
        <v>5</v>
      </c>
      <c r="M31" s="44">
        <v>5</v>
      </c>
      <c r="N31" s="44">
        <v>7</v>
      </c>
      <c r="O31" s="44">
        <v>4</v>
      </c>
      <c r="P31" s="44">
        <v>3</v>
      </c>
      <c r="Q31" s="44">
        <v>4</v>
      </c>
      <c r="R31" s="44">
        <v>4</v>
      </c>
      <c r="S31" s="44">
        <v>5</v>
      </c>
      <c r="T31" s="44">
        <v>4</v>
      </c>
      <c r="U31" s="44">
        <v>3</v>
      </c>
      <c r="V31" s="44">
        <v>2</v>
      </c>
      <c r="W31" s="44">
        <v>1</v>
      </c>
      <c r="X31" s="44">
        <v>4</v>
      </c>
      <c r="Y31" s="44">
        <v>5</v>
      </c>
      <c r="Z31" s="44">
        <v>4</v>
      </c>
      <c r="AA31" s="44">
        <v>3</v>
      </c>
      <c r="AB31" s="44">
        <v>4</v>
      </c>
      <c r="AC31" s="44">
        <v>3</v>
      </c>
      <c r="AD31" s="44">
        <v>5</v>
      </c>
      <c r="AE31" s="44">
        <v>2</v>
      </c>
      <c r="AF31" s="44">
        <v>3</v>
      </c>
      <c r="AG31" s="44">
        <v>4</v>
      </c>
      <c r="AH31" s="44">
        <v>3</v>
      </c>
      <c r="AI31" s="44">
        <v>5</v>
      </c>
      <c r="AJ31" s="44">
        <v>4</v>
      </c>
      <c r="AK31" s="44">
        <v>5</v>
      </c>
      <c r="AL31" s="44">
        <v>4</v>
      </c>
      <c r="AM31" s="44">
        <v>3</v>
      </c>
      <c r="AN31" s="44"/>
      <c r="AO31" s="44"/>
      <c r="AP31" s="44"/>
      <c r="AQ31" s="95"/>
      <c r="AR31" s="62">
        <v>42370</v>
      </c>
      <c r="AS31" s="80"/>
      <c r="AT31" s="81"/>
      <c r="AU31" s="82"/>
    </row>
    <row r="32" spans="2:47">
      <c r="B32" s="162"/>
      <c r="C32" s="60">
        <v>42401</v>
      </c>
      <c r="D32" s="44">
        <v>4</v>
      </c>
      <c r="E32" s="44">
        <v>1</v>
      </c>
      <c r="F32" s="44">
        <v>3</v>
      </c>
      <c r="G32" s="44">
        <v>1</v>
      </c>
      <c r="H32" s="44">
        <v>3</v>
      </c>
      <c r="I32" s="44">
        <v>5</v>
      </c>
      <c r="J32" s="44">
        <v>5</v>
      </c>
      <c r="K32" s="44">
        <v>4</v>
      </c>
      <c r="L32" s="44">
        <v>5</v>
      </c>
      <c r="M32" s="44">
        <v>5</v>
      </c>
      <c r="N32" s="44">
        <v>5</v>
      </c>
      <c r="O32" s="44">
        <v>4</v>
      </c>
      <c r="P32" s="44">
        <v>3</v>
      </c>
      <c r="Q32" s="44">
        <v>5</v>
      </c>
      <c r="R32" s="44">
        <v>5</v>
      </c>
      <c r="S32" s="44">
        <v>5</v>
      </c>
      <c r="T32" s="44">
        <v>5</v>
      </c>
      <c r="U32" s="44">
        <v>3</v>
      </c>
      <c r="V32" s="44">
        <v>2</v>
      </c>
      <c r="W32" s="44">
        <v>2</v>
      </c>
      <c r="X32" s="44">
        <v>3</v>
      </c>
      <c r="Y32" s="44">
        <v>5</v>
      </c>
      <c r="Z32" s="44">
        <v>4</v>
      </c>
      <c r="AA32" s="44">
        <v>5</v>
      </c>
      <c r="AB32" s="44">
        <v>4</v>
      </c>
      <c r="AC32" s="44">
        <v>5</v>
      </c>
      <c r="AD32" s="44">
        <v>5</v>
      </c>
      <c r="AE32" s="44">
        <v>4</v>
      </c>
      <c r="AF32" s="44">
        <v>3</v>
      </c>
      <c r="AG32" s="44">
        <v>4</v>
      </c>
      <c r="AH32" s="44"/>
      <c r="AI32" s="44"/>
      <c r="AJ32" s="44"/>
      <c r="AK32" s="44"/>
      <c r="AL32" s="44"/>
      <c r="AM32" s="44"/>
      <c r="AN32" s="44"/>
      <c r="AO32" s="44"/>
      <c r="AP32" s="44"/>
      <c r="AQ32" s="95"/>
      <c r="AR32" s="62">
        <v>42401</v>
      </c>
      <c r="AS32" s="80"/>
      <c r="AT32" s="81"/>
      <c r="AU32" s="82"/>
    </row>
    <row r="33" spans="2:47" ht="15" customHeight="1">
      <c r="B33" s="162"/>
      <c r="C33" s="60">
        <v>42430</v>
      </c>
      <c r="D33" s="44">
        <v>2</v>
      </c>
      <c r="E33" s="44">
        <v>4</v>
      </c>
      <c r="F33" s="44">
        <v>3</v>
      </c>
      <c r="G33" s="44">
        <v>2</v>
      </c>
      <c r="H33" s="44">
        <v>3</v>
      </c>
      <c r="I33" s="44">
        <v>2</v>
      </c>
      <c r="J33" s="44">
        <v>3</v>
      </c>
      <c r="K33" s="44">
        <v>7</v>
      </c>
      <c r="L33" s="44">
        <v>5</v>
      </c>
      <c r="M33" s="44">
        <v>5</v>
      </c>
      <c r="N33" s="44">
        <v>5</v>
      </c>
      <c r="O33" s="44">
        <v>4</v>
      </c>
      <c r="P33" s="44">
        <v>3</v>
      </c>
      <c r="Q33" s="44">
        <v>4</v>
      </c>
      <c r="R33" s="44">
        <v>4</v>
      </c>
      <c r="S33" s="44">
        <v>5</v>
      </c>
      <c r="T33" s="44">
        <v>6</v>
      </c>
      <c r="U33" s="44">
        <v>3</v>
      </c>
      <c r="V33" s="44">
        <v>6</v>
      </c>
      <c r="W33" s="44">
        <v>4</v>
      </c>
      <c r="X33" s="44">
        <v>4</v>
      </c>
      <c r="Y33" s="44">
        <v>5</v>
      </c>
      <c r="Z33" s="44">
        <v>4</v>
      </c>
      <c r="AA33" s="44">
        <v>8</v>
      </c>
      <c r="AB33" s="44">
        <v>4</v>
      </c>
      <c r="AC33" s="44">
        <v>6</v>
      </c>
      <c r="AD33" s="44">
        <v>5</v>
      </c>
      <c r="AE33" s="44">
        <v>5</v>
      </c>
      <c r="AF33" s="44">
        <v>3</v>
      </c>
      <c r="AG33" s="44">
        <v>4</v>
      </c>
      <c r="AH33" s="44">
        <v>6</v>
      </c>
      <c r="AI33" s="44">
        <v>5</v>
      </c>
      <c r="AJ33" s="44">
        <v>8</v>
      </c>
      <c r="AK33" s="44">
        <v>5</v>
      </c>
      <c r="AL33" s="44">
        <v>6</v>
      </c>
      <c r="AM33" s="44">
        <v>4</v>
      </c>
      <c r="AN33" s="44">
        <v>8</v>
      </c>
      <c r="AO33" s="44">
        <v>7</v>
      </c>
      <c r="AP33" s="44">
        <v>4</v>
      </c>
      <c r="AQ33" s="95"/>
      <c r="AR33" s="62">
        <v>42430</v>
      </c>
      <c r="AS33" s="80"/>
      <c r="AT33" s="81"/>
      <c r="AU33" s="82"/>
    </row>
    <row r="34" spans="2:47">
      <c r="B34" s="162"/>
      <c r="C34" s="60">
        <v>42461</v>
      </c>
      <c r="D34" s="44">
        <v>5</v>
      </c>
      <c r="E34" s="44">
        <v>7</v>
      </c>
      <c r="F34" s="44">
        <v>1</v>
      </c>
      <c r="G34" s="44">
        <v>1</v>
      </c>
      <c r="H34" s="44">
        <v>3</v>
      </c>
      <c r="I34" s="44">
        <v>5</v>
      </c>
      <c r="J34" s="44">
        <v>5</v>
      </c>
      <c r="K34" s="44">
        <v>4</v>
      </c>
      <c r="L34" s="44">
        <v>5</v>
      </c>
      <c r="M34" s="44">
        <v>5</v>
      </c>
      <c r="N34" s="44">
        <v>5</v>
      </c>
      <c r="O34" s="44">
        <v>4</v>
      </c>
      <c r="P34" s="44">
        <v>3</v>
      </c>
      <c r="Q34" s="44">
        <v>5</v>
      </c>
      <c r="R34" s="44">
        <v>5</v>
      </c>
      <c r="S34" s="44">
        <v>5</v>
      </c>
      <c r="T34" s="44">
        <v>5</v>
      </c>
      <c r="U34" s="44">
        <v>3</v>
      </c>
      <c r="V34" s="44">
        <v>2</v>
      </c>
      <c r="W34" s="44">
        <v>2</v>
      </c>
      <c r="X34" s="44">
        <v>3</v>
      </c>
      <c r="Y34" s="44">
        <v>5</v>
      </c>
      <c r="Z34" s="44">
        <v>4</v>
      </c>
      <c r="AA34" s="44">
        <v>5</v>
      </c>
      <c r="AB34" s="44">
        <v>4</v>
      </c>
      <c r="AC34" s="44">
        <v>5</v>
      </c>
      <c r="AD34" s="44">
        <v>5</v>
      </c>
      <c r="AE34" s="44">
        <v>4</v>
      </c>
      <c r="AF34" s="44">
        <v>3</v>
      </c>
      <c r="AG34" s="44">
        <v>4</v>
      </c>
      <c r="AH34" s="44">
        <v>5</v>
      </c>
      <c r="AI34" s="44">
        <v>5</v>
      </c>
      <c r="AJ34" s="44">
        <v>5</v>
      </c>
      <c r="AK34" s="44"/>
      <c r="AL34" s="44"/>
      <c r="AM34" s="44"/>
      <c r="AN34" s="44"/>
      <c r="AO34" s="44"/>
      <c r="AP34" s="44"/>
      <c r="AQ34" s="95"/>
      <c r="AR34" s="62">
        <v>42461</v>
      </c>
      <c r="AS34" s="80"/>
      <c r="AT34" s="81"/>
      <c r="AU34" s="82"/>
    </row>
    <row r="35" spans="2:47">
      <c r="B35" s="162"/>
      <c r="C35" s="60">
        <v>42491</v>
      </c>
      <c r="D35" s="44">
        <v>7</v>
      </c>
      <c r="E35" s="44">
        <v>5</v>
      </c>
      <c r="F35" s="44">
        <v>5</v>
      </c>
      <c r="G35" s="44">
        <v>1</v>
      </c>
      <c r="H35" s="44">
        <v>3</v>
      </c>
      <c r="I35" s="44">
        <v>2</v>
      </c>
      <c r="J35" s="44">
        <v>3</v>
      </c>
      <c r="K35" s="44">
        <v>4</v>
      </c>
      <c r="L35" s="44">
        <v>5</v>
      </c>
      <c r="M35" s="44">
        <v>5</v>
      </c>
      <c r="N35" s="44">
        <v>5</v>
      </c>
      <c r="O35" s="44">
        <v>3</v>
      </c>
      <c r="P35" s="44">
        <v>7</v>
      </c>
      <c r="Q35" s="44">
        <v>5</v>
      </c>
      <c r="R35" s="44">
        <v>5</v>
      </c>
      <c r="S35" s="44">
        <v>5</v>
      </c>
      <c r="T35" s="44">
        <v>4</v>
      </c>
      <c r="U35" s="44">
        <v>3</v>
      </c>
      <c r="V35" s="44">
        <v>4</v>
      </c>
      <c r="W35" s="44">
        <v>4</v>
      </c>
      <c r="X35" s="44">
        <v>2</v>
      </c>
      <c r="Y35" s="44">
        <v>9</v>
      </c>
      <c r="Z35" s="44">
        <v>3</v>
      </c>
      <c r="AA35" s="44">
        <v>5</v>
      </c>
      <c r="AB35" s="44">
        <v>5</v>
      </c>
      <c r="AC35" s="44">
        <v>3</v>
      </c>
      <c r="AD35" s="44">
        <v>5</v>
      </c>
      <c r="AE35" s="44">
        <v>5</v>
      </c>
      <c r="AF35" s="44">
        <v>3</v>
      </c>
      <c r="AG35" s="44">
        <v>4</v>
      </c>
      <c r="AH35" s="44">
        <v>3</v>
      </c>
      <c r="AI35" s="44">
        <v>5</v>
      </c>
      <c r="AJ35" s="44">
        <v>4</v>
      </c>
      <c r="AK35" s="44"/>
      <c r="AL35" s="44"/>
      <c r="AM35" s="44"/>
      <c r="AN35" s="44"/>
      <c r="AO35" s="44"/>
      <c r="AP35" s="44"/>
      <c r="AQ35" s="95"/>
      <c r="AR35" s="62">
        <v>42491</v>
      </c>
      <c r="AS35" s="80"/>
      <c r="AT35" s="81"/>
      <c r="AU35" s="82"/>
    </row>
    <row r="36" spans="2:47">
      <c r="B36" s="162"/>
      <c r="C36" s="60">
        <v>42522</v>
      </c>
      <c r="D36" s="44">
        <v>5</v>
      </c>
      <c r="E36" s="44">
        <v>5</v>
      </c>
      <c r="F36" s="44">
        <v>3</v>
      </c>
      <c r="G36" s="44">
        <v>6</v>
      </c>
      <c r="H36" s="44">
        <v>3</v>
      </c>
      <c r="I36" s="44">
        <v>5</v>
      </c>
      <c r="J36" s="44">
        <v>5</v>
      </c>
      <c r="K36" s="44">
        <v>4</v>
      </c>
      <c r="L36" s="44">
        <v>3</v>
      </c>
      <c r="M36" s="44">
        <v>3</v>
      </c>
      <c r="N36" s="44">
        <v>4</v>
      </c>
      <c r="O36" s="44">
        <v>3</v>
      </c>
      <c r="P36" s="44">
        <v>4</v>
      </c>
      <c r="Q36" s="44">
        <v>5</v>
      </c>
      <c r="R36" s="44">
        <v>5</v>
      </c>
      <c r="S36" s="44">
        <v>5</v>
      </c>
      <c r="T36" s="44">
        <v>3</v>
      </c>
      <c r="U36" s="44">
        <v>5</v>
      </c>
      <c r="V36" s="44">
        <v>3</v>
      </c>
      <c r="W36" s="44">
        <v>8</v>
      </c>
      <c r="X36" s="44">
        <v>4</v>
      </c>
      <c r="Y36" s="44">
        <v>3</v>
      </c>
      <c r="Z36" s="44">
        <v>5</v>
      </c>
      <c r="AA36" s="44">
        <v>6</v>
      </c>
      <c r="AB36" s="44">
        <v>6</v>
      </c>
      <c r="AC36" s="44">
        <v>8</v>
      </c>
      <c r="AD36" s="44">
        <v>9</v>
      </c>
      <c r="AE36" s="44">
        <v>4</v>
      </c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95"/>
      <c r="AR36" s="62">
        <v>42522</v>
      </c>
      <c r="AS36" s="80"/>
      <c r="AT36" s="81"/>
      <c r="AU36" s="82"/>
    </row>
    <row r="37" spans="2:47">
      <c r="B37" s="162"/>
      <c r="C37" s="60">
        <v>42552</v>
      </c>
      <c r="D37" s="44">
        <v>3</v>
      </c>
      <c r="E37" s="44">
        <v>5</v>
      </c>
      <c r="F37" s="44">
        <v>5</v>
      </c>
      <c r="G37" s="44">
        <v>5</v>
      </c>
      <c r="H37" s="44">
        <v>4</v>
      </c>
      <c r="I37" s="44">
        <v>2</v>
      </c>
      <c r="J37" s="44">
        <v>3</v>
      </c>
      <c r="K37" s="44">
        <v>6</v>
      </c>
      <c r="L37" s="44">
        <v>4</v>
      </c>
      <c r="M37" s="44">
        <v>7</v>
      </c>
      <c r="N37" s="44">
        <v>3</v>
      </c>
      <c r="O37" s="44">
        <v>5</v>
      </c>
      <c r="P37" s="44">
        <v>5</v>
      </c>
      <c r="Q37" s="44">
        <v>3</v>
      </c>
      <c r="R37" s="44">
        <v>3</v>
      </c>
      <c r="S37" s="44">
        <v>3</v>
      </c>
      <c r="T37" s="44">
        <v>2</v>
      </c>
      <c r="U37" s="44">
        <v>3</v>
      </c>
      <c r="V37" s="44">
        <v>8</v>
      </c>
      <c r="W37" s="44">
        <v>5</v>
      </c>
      <c r="X37" s="44">
        <v>5</v>
      </c>
      <c r="Y37" s="44">
        <v>5</v>
      </c>
      <c r="Z37" s="44">
        <v>3</v>
      </c>
      <c r="AA37" s="44">
        <v>5</v>
      </c>
      <c r="AB37" s="44">
        <v>4</v>
      </c>
      <c r="AC37" s="44">
        <v>3</v>
      </c>
      <c r="AD37" s="44">
        <v>4</v>
      </c>
      <c r="AE37" s="44">
        <v>3</v>
      </c>
      <c r="AF37" s="44">
        <v>5</v>
      </c>
      <c r="AG37" s="44">
        <v>4</v>
      </c>
      <c r="AH37" s="44"/>
      <c r="AI37" s="44"/>
      <c r="AJ37" s="44"/>
      <c r="AK37" s="44"/>
      <c r="AL37" s="44"/>
      <c r="AM37" s="44"/>
      <c r="AN37" s="44"/>
      <c r="AO37" s="44"/>
      <c r="AP37" s="44"/>
      <c r="AQ37" s="95"/>
      <c r="AR37" s="62">
        <v>42552</v>
      </c>
      <c r="AS37" s="80"/>
      <c r="AT37" s="81"/>
      <c r="AU37" s="82"/>
    </row>
    <row r="38" spans="2:47">
      <c r="B38" s="162"/>
      <c r="C38" s="60">
        <v>42583</v>
      </c>
      <c r="D38" s="44">
        <v>4</v>
      </c>
      <c r="E38" s="44">
        <v>6</v>
      </c>
      <c r="F38" s="44">
        <v>3</v>
      </c>
      <c r="G38" s="44">
        <v>8</v>
      </c>
      <c r="H38" s="44">
        <v>5</v>
      </c>
      <c r="I38" s="44">
        <v>4</v>
      </c>
      <c r="J38" s="44">
        <v>7</v>
      </c>
      <c r="K38" s="44">
        <v>5</v>
      </c>
      <c r="L38" s="44">
        <v>4</v>
      </c>
      <c r="M38" s="44">
        <v>3</v>
      </c>
      <c r="N38" s="44">
        <v>5</v>
      </c>
      <c r="O38" s="44">
        <v>5</v>
      </c>
      <c r="P38" s="44">
        <v>5</v>
      </c>
      <c r="Q38" s="44">
        <v>8</v>
      </c>
      <c r="R38" s="44">
        <v>5</v>
      </c>
      <c r="S38" s="44">
        <v>5</v>
      </c>
      <c r="T38" s="44">
        <v>4</v>
      </c>
      <c r="U38" s="44">
        <v>4</v>
      </c>
      <c r="V38" s="44">
        <v>5</v>
      </c>
      <c r="W38" s="44">
        <v>5</v>
      </c>
      <c r="X38" s="44">
        <v>7</v>
      </c>
      <c r="Y38" s="44">
        <v>8</v>
      </c>
      <c r="Z38" s="44">
        <v>3</v>
      </c>
      <c r="AA38" s="44">
        <v>9</v>
      </c>
      <c r="AB38" s="44">
        <v>5</v>
      </c>
      <c r="AC38" s="44">
        <v>3</v>
      </c>
      <c r="AD38" s="44">
        <v>4</v>
      </c>
      <c r="AE38" s="44">
        <v>4</v>
      </c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95"/>
      <c r="AR38" s="62">
        <v>42583</v>
      </c>
      <c r="AS38" s="80"/>
      <c r="AT38" s="81"/>
      <c r="AU38" s="82"/>
    </row>
    <row r="39" spans="2:47">
      <c r="B39" s="162"/>
      <c r="C39" s="60">
        <v>42614</v>
      </c>
      <c r="D39" s="44">
        <v>5</v>
      </c>
      <c r="E39" s="44">
        <v>4</v>
      </c>
      <c r="F39" s="44">
        <v>7</v>
      </c>
      <c r="G39" s="44">
        <v>7</v>
      </c>
      <c r="H39" s="44">
        <v>8</v>
      </c>
      <c r="I39" s="44">
        <v>4</v>
      </c>
      <c r="J39" s="44">
        <v>5</v>
      </c>
      <c r="K39" s="44">
        <v>5</v>
      </c>
      <c r="L39" s="44">
        <v>8</v>
      </c>
      <c r="M39" s="44">
        <v>5</v>
      </c>
      <c r="N39" s="44">
        <v>3</v>
      </c>
      <c r="O39" s="44">
        <v>4</v>
      </c>
      <c r="P39" s="44">
        <v>5</v>
      </c>
      <c r="Q39" s="44">
        <v>3</v>
      </c>
      <c r="R39" s="44">
        <v>5</v>
      </c>
      <c r="S39" s="44">
        <v>4</v>
      </c>
      <c r="T39" s="44">
        <v>5</v>
      </c>
      <c r="U39" s="44">
        <v>4</v>
      </c>
      <c r="V39" s="44">
        <v>5</v>
      </c>
      <c r="W39" s="44">
        <v>5</v>
      </c>
      <c r="X39" s="44">
        <v>4</v>
      </c>
      <c r="Y39" s="44">
        <v>4</v>
      </c>
      <c r="Z39" s="44">
        <v>2</v>
      </c>
      <c r="AA39" s="44">
        <v>8</v>
      </c>
      <c r="AB39" s="44">
        <v>9</v>
      </c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95"/>
      <c r="AR39" s="62">
        <v>42614</v>
      </c>
      <c r="AS39" s="80"/>
      <c r="AT39" s="81"/>
      <c r="AU39" s="82"/>
    </row>
    <row r="40" spans="2:47" ht="15.75" thickBot="1">
      <c r="B40" s="163"/>
      <c r="C40" s="96">
        <v>42644</v>
      </c>
      <c r="D40" s="48">
        <v>4</v>
      </c>
      <c r="E40" s="48">
        <v>3</v>
      </c>
      <c r="F40" s="48">
        <v>3</v>
      </c>
      <c r="G40" s="48">
        <v>6</v>
      </c>
      <c r="H40" s="48">
        <v>3</v>
      </c>
      <c r="I40" s="48">
        <v>4</v>
      </c>
      <c r="J40" s="48">
        <v>1</v>
      </c>
      <c r="K40" s="48">
        <v>3</v>
      </c>
      <c r="L40" s="48">
        <v>2</v>
      </c>
      <c r="M40" s="48">
        <v>7</v>
      </c>
      <c r="N40" s="48">
        <v>6</v>
      </c>
      <c r="O40" s="48">
        <v>3</v>
      </c>
      <c r="P40" s="48">
        <v>2</v>
      </c>
      <c r="Q40" s="48">
        <v>3</v>
      </c>
      <c r="R40" s="48">
        <v>4</v>
      </c>
      <c r="S40" s="48">
        <v>5</v>
      </c>
      <c r="T40" s="48">
        <v>5</v>
      </c>
      <c r="U40" s="48">
        <v>6</v>
      </c>
      <c r="V40" s="48">
        <v>8</v>
      </c>
      <c r="W40" s="48">
        <v>7</v>
      </c>
      <c r="X40" s="48">
        <v>4</v>
      </c>
      <c r="Y40" s="48">
        <v>4</v>
      </c>
      <c r="Z40" s="48">
        <v>5</v>
      </c>
      <c r="AA40" s="48">
        <v>4</v>
      </c>
      <c r="AB40" s="48">
        <v>3</v>
      </c>
      <c r="AC40" s="48">
        <v>2</v>
      </c>
      <c r="AD40" s="48">
        <v>6</v>
      </c>
      <c r="AE40" s="48">
        <v>4</v>
      </c>
      <c r="AF40" s="48">
        <v>5</v>
      </c>
      <c r="AG40" s="48">
        <v>4</v>
      </c>
      <c r="AH40" s="48">
        <v>3</v>
      </c>
      <c r="AI40" s="48">
        <v>4</v>
      </c>
      <c r="AJ40" s="48">
        <v>3</v>
      </c>
      <c r="AK40" s="48">
        <v>5</v>
      </c>
      <c r="AL40" s="48"/>
      <c r="AM40" s="48"/>
      <c r="AN40" s="48"/>
      <c r="AO40" s="48"/>
      <c r="AP40" s="48"/>
      <c r="AQ40" s="97"/>
      <c r="AR40" s="63">
        <v>42644</v>
      </c>
      <c r="AS40" s="89"/>
      <c r="AT40" s="90"/>
      <c r="AU40" s="91"/>
    </row>
  </sheetData>
  <sheetProtection algorithmName="SHA-512" hashValue="H2fuFaqrQwAVnE2kKX2eKusuqHUsRA+ncXjWPlIXhnvdLSZ9p4hVAf25/Mugb/GjapkwbKb5HUV1x+CxlI4ENQ==" saltValue="Y4AuI3pxfkYcjIdYVh4l7A==" spinCount="100000" sheet="1" objects="1" formatCells="0" formatColumns="0" formatRows="0" insertColumns="0" insertRows="0" insertHyperlinks="0" deleteColumns="0" deleteRows="0" selectLockedCells="1" sort="0" autoFilter="0" pivotTables="0"/>
  <mergeCells count="3">
    <mergeCell ref="D5:AQ5"/>
    <mergeCell ref="B22:B40"/>
    <mergeCell ref="B7:B2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B1:BZ39"/>
  <sheetViews>
    <sheetView showGridLines="0" workbookViewId="0">
      <pane xSplit="3" ySplit="5" topLeftCell="D6" activePane="bottomRight" state="frozen"/>
      <selection pane="bottomRight" activeCell="W26" sqref="W26"/>
      <selection pane="bottomLeft" activeCell="G38" sqref="G38"/>
      <selection pane="topRight" activeCell="G38" sqref="G38"/>
    </sheetView>
  </sheetViews>
  <sheetFormatPr defaultColWidth="9.140625" defaultRowHeight="15"/>
  <cols>
    <col min="1" max="1" width="2.140625" style="1" customWidth="1"/>
    <col min="2" max="2" width="11.85546875" style="1" customWidth="1"/>
    <col min="3" max="3" width="14.140625" style="1" customWidth="1"/>
    <col min="4" max="16384" width="9.140625" style="1"/>
  </cols>
  <sheetData>
    <row r="1" spans="2:78" s="20" customFormat="1"/>
    <row r="2" spans="2:78" s="20" customFormat="1" ht="50.45" customHeight="1">
      <c r="B2" s="21"/>
      <c r="C2" s="22"/>
      <c r="D2" s="23" t="s">
        <v>72</v>
      </c>
      <c r="E2" s="21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pans="2:78" s="20" customFormat="1" ht="10.9" customHeight="1"/>
    <row r="4" spans="2:78" ht="11.25" customHeight="1" thickBot="1"/>
    <row r="5" spans="2:78" ht="15.75" thickBot="1">
      <c r="B5" s="2" t="s">
        <v>2</v>
      </c>
      <c r="C5" s="2" t="s">
        <v>3</v>
      </c>
    </row>
    <row r="6" spans="2:78" ht="15" customHeight="1">
      <c r="B6" s="169" t="s">
        <v>5</v>
      </c>
      <c r="C6" s="65">
        <v>41700</v>
      </c>
    </row>
    <row r="7" spans="2:78">
      <c r="B7" s="160"/>
      <c r="C7" s="66">
        <v>41704</v>
      </c>
    </row>
    <row r="8" spans="2:78">
      <c r="B8" s="160"/>
      <c r="C8" s="66">
        <v>41705</v>
      </c>
    </row>
    <row r="9" spans="2:78">
      <c r="B9" s="160"/>
      <c r="C9" s="66">
        <v>41713</v>
      </c>
    </row>
    <row r="10" spans="2:78">
      <c r="B10" s="160"/>
      <c r="C10" s="66">
        <v>41720</v>
      </c>
    </row>
    <row r="11" spans="2:78" ht="23.25">
      <c r="B11" s="160"/>
      <c r="C11" s="66">
        <v>41730</v>
      </c>
      <c r="F11" s="34"/>
    </row>
    <row r="12" spans="2:78">
      <c r="B12" s="160"/>
      <c r="C12" s="66">
        <v>41740</v>
      </c>
    </row>
    <row r="13" spans="2:78">
      <c r="B13" s="160"/>
      <c r="C13" s="66">
        <v>41743</v>
      </c>
    </row>
    <row r="14" spans="2:78">
      <c r="B14" s="160"/>
      <c r="C14" s="66">
        <v>41755</v>
      </c>
    </row>
    <row r="15" spans="2:78">
      <c r="B15" s="160"/>
      <c r="C15" s="66">
        <v>41762</v>
      </c>
    </row>
    <row r="16" spans="2:78">
      <c r="B16" s="160"/>
      <c r="C16" s="66">
        <v>41762</v>
      </c>
    </row>
    <row r="17" spans="2:3">
      <c r="B17" s="160"/>
      <c r="C17" s="66">
        <v>41772</v>
      </c>
    </row>
    <row r="18" spans="2:3">
      <c r="B18" s="160"/>
      <c r="C18" s="66">
        <v>41787</v>
      </c>
    </row>
    <row r="19" spans="2:3">
      <c r="B19" s="160"/>
      <c r="C19" s="66">
        <v>41794</v>
      </c>
    </row>
    <row r="20" spans="2:3">
      <c r="B20" s="160"/>
      <c r="C20" s="66">
        <v>41800</v>
      </c>
    </row>
    <row r="21" spans="2:3">
      <c r="B21" s="160"/>
      <c r="C21" s="66">
        <v>41804</v>
      </c>
    </row>
    <row r="22" spans="2:3">
      <c r="B22" s="160"/>
      <c r="C22" s="66">
        <v>41811</v>
      </c>
    </row>
    <row r="23" spans="2:3" ht="15.75" thickBot="1">
      <c r="B23" s="160"/>
      <c r="C23" s="67">
        <v>41820</v>
      </c>
    </row>
    <row r="24" spans="2:3">
      <c r="B24" s="177" t="s">
        <v>6</v>
      </c>
      <c r="C24" s="68">
        <v>41823</v>
      </c>
    </row>
    <row r="25" spans="2:3">
      <c r="B25" s="158"/>
      <c r="C25" s="69">
        <v>41827</v>
      </c>
    </row>
    <row r="26" spans="2:3">
      <c r="B26" s="158"/>
      <c r="C26" s="69">
        <v>41838</v>
      </c>
    </row>
    <row r="27" spans="2:3">
      <c r="B27" s="158"/>
      <c r="C27" s="69">
        <v>41843</v>
      </c>
    </row>
    <row r="28" spans="2:3">
      <c r="B28" s="158"/>
      <c r="C28" s="69">
        <v>41845</v>
      </c>
    </row>
    <row r="29" spans="2:3">
      <c r="B29" s="158"/>
      <c r="C29" s="69">
        <v>41853</v>
      </c>
    </row>
    <row r="30" spans="2:3">
      <c r="B30" s="158"/>
      <c r="C30" s="69">
        <v>41859</v>
      </c>
    </row>
    <row r="31" spans="2:3">
      <c r="B31" s="158"/>
      <c r="C31" s="69">
        <v>41861</v>
      </c>
    </row>
    <row r="32" spans="2:3">
      <c r="B32" s="158"/>
      <c r="C32" s="70">
        <v>41912</v>
      </c>
    </row>
    <row r="33" spans="2:3">
      <c r="B33" s="158"/>
      <c r="C33" s="70">
        <v>41958</v>
      </c>
    </row>
    <row r="34" spans="2:3">
      <c r="B34" s="158"/>
      <c r="C34" s="70">
        <v>42020</v>
      </c>
    </row>
    <row r="35" spans="2:3">
      <c r="B35" s="158"/>
      <c r="C35" s="70">
        <v>42064</v>
      </c>
    </row>
    <row r="36" spans="2:3">
      <c r="B36" s="158"/>
      <c r="C36" s="70">
        <v>42130</v>
      </c>
    </row>
    <row r="37" spans="2:3">
      <c r="B37" s="158"/>
      <c r="C37" s="70">
        <v>42204</v>
      </c>
    </row>
    <row r="38" spans="2:3">
      <c r="B38" s="158"/>
      <c r="C38" s="70">
        <v>42308</v>
      </c>
    </row>
    <row r="39" spans="2:3" ht="15.75" thickBot="1">
      <c r="B39" s="159"/>
      <c r="C39" s="71">
        <v>42354</v>
      </c>
    </row>
  </sheetData>
  <sheetProtection algorithmName="SHA-512" hashValue="HzQM9pgOfrqKC3pTxl8z/5pKtgaWpu7PCVkF5xFZIY5EU9MpxFJCZ9VdQnS8csVGvoG3MMoQiBPZczdRPMtnKg==" saltValue="kWh8AucgVC1dNzADbAn8ag==" spinCount="100000" sheet="1" objects="1" formatCells="0" formatColumns="0" formatRows="0" insertColumns="0" insertRows="0" insertHyperlinks="0" deleteColumns="0" deleteRows="0" selectLockedCells="1" sort="0" autoFilter="0" pivotTables="0"/>
  <mergeCells count="2">
    <mergeCell ref="B6:B23"/>
    <mergeCell ref="B24:B39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B1:BZ35"/>
  <sheetViews>
    <sheetView showGridLines="0" workbookViewId="0">
      <pane xSplit="3" ySplit="5" topLeftCell="D6" activePane="bottomRight" state="frozen"/>
      <selection pane="bottomRight" activeCell="V33" sqref="V33"/>
      <selection pane="bottomLeft" activeCell="G38" sqref="G38"/>
      <selection pane="topRight" activeCell="G38" sqref="G38"/>
    </sheetView>
  </sheetViews>
  <sheetFormatPr defaultColWidth="9.140625" defaultRowHeight="15"/>
  <cols>
    <col min="1" max="1" width="2.140625" style="1" customWidth="1"/>
    <col min="2" max="2" width="11.85546875" style="1" customWidth="1"/>
    <col min="3" max="3" width="14.140625" style="1" customWidth="1"/>
    <col min="4" max="4" width="19.28515625" style="1" bestFit="1" customWidth="1"/>
    <col min="5" max="16384" width="9.140625" style="1"/>
  </cols>
  <sheetData>
    <row r="1" spans="2:78" s="20" customFormat="1"/>
    <row r="2" spans="2:78" s="20" customFormat="1" ht="50.45" customHeight="1">
      <c r="B2" s="21"/>
      <c r="C2" s="22"/>
      <c r="D2" s="23" t="s">
        <v>73</v>
      </c>
      <c r="E2" s="21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pans="2:78" s="20" customFormat="1" ht="10.9" customHeight="1"/>
    <row r="4" spans="2:78" ht="11.25" customHeight="1" thickBot="1"/>
    <row r="5" spans="2:78" ht="32.25" customHeight="1" thickBot="1">
      <c r="B5" s="24" t="s">
        <v>2</v>
      </c>
      <c r="C5" s="50" t="s">
        <v>74</v>
      </c>
      <c r="D5" s="51" t="s">
        <v>75</v>
      </c>
    </row>
    <row r="6" spans="2:78" ht="15" customHeight="1">
      <c r="B6" s="169" t="s">
        <v>5</v>
      </c>
      <c r="C6" s="52">
        <v>41700</v>
      </c>
      <c r="D6" s="53">
        <v>1037</v>
      </c>
    </row>
    <row r="7" spans="2:78">
      <c r="B7" s="160"/>
      <c r="C7" s="54">
        <v>41704</v>
      </c>
      <c r="D7" s="55">
        <v>3698</v>
      </c>
    </row>
    <row r="8" spans="2:78">
      <c r="B8" s="160"/>
      <c r="C8" s="54">
        <v>41705</v>
      </c>
      <c r="D8" s="55">
        <v>3222</v>
      </c>
    </row>
    <row r="9" spans="2:78" ht="23.25">
      <c r="B9" s="160"/>
      <c r="C9" s="54">
        <v>41713</v>
      </c>
      <c r="D9" s="55">
        <v>2157</v>
      </c>
      <c r="G9" s="34"/>
    </row>
    <row r="10" spans="2:78">
      <c r="B10" s="160"/>
      <c r="C10" s="54">
        <v>41720</v>
      </c>
      <c r="D10" s="55">
        <v>6563</v>
      </c>
    </row>
    <row r="11" spans="2:78">
      <c r="B11" s="160"/>
      <c r="C11" s="54">
        <v>41730</v>
      </c>
      <c r="D11" s="55">
        <v>5203</v>
      </c>
    </row>
    <row r="12" spans="2:78">
      <c r="B12" s="160"/>
      <c r="C12" s="54">
        <v>41740</v>
      </c>
      <c r="D12" s="55">
        <v>3131</v>
      </c>
    </row>
    <row r="13" spans="2:78">
      <c r="B13" s="160"/>
      <c r="C13" s="54">
        <v>41743</v>
      </c>
      <c r="D13" s="55">
        <v>2179</v>
      </c>
    </row>
    <row r="14" spans="2:78">
      <c r="B14" s="160"/>
      <c r="C14" s="54">
        <v>41755</v>
      </c>
      <c r="D14" s="55">
        <v>5447</v>
      </c>
    </row>
    <row r="15" spans="2:78">
      <c r="B15" s="160"/>
      <c r="C15" s="54">
        <v>41762</v>
      </c>
      <c r="D15" s="55">
        <v>4726</v>
      </c>
    </row>
    <row r="16" spans="2:78">
      <c r="B16" s="160"/>
      <c r="C16" s="54">
        <v>41762</v>
      </c>
      <c r="D16" s="55">
        <v>6003</v>
      </c>
    </row>
    <row r="17" spans="2:4">
      <c r="B17" s="160"/>
      <c r="C17" s="54">
        <v>41772</v>
      </c>
      <c r="D17" s="55">
        <v>6215</v>
      </c>
    </row>
    <row r="18" spans="2:4">
      <c r="B18" s="160"/>
      <c r="C18" s="54">
        <v>41787</v>
      </c>
      <c r="D18" s="55">
        <v>7644</v>
      </c>
    </row>
    <row r="19" spans="2:4" ht="14.45" customHeight="1">
      <c r="B19" s="160"/>
      <c r="C19" s="52">
        <v>41794</v>
      </c>
      <c r="D19" s="55">
        <v>2652</v>
      </c>
    </row>
    <row r="20" spans="2:4" ht="15.75" thickBot="1">
      <c r="B20" s="176"/>
      <c r="C20" s="56">
        <v>41800</v>
      </c>
      <c r="D20" s="57">
        <v>7834</v>
      </c>
    </row>
    <row r="21" spans="2:4">
      <c r="B21" s="177" t="s">
        <v>6</v>
      </c>
      <c r="C21" s="58">
        <v>41804</v>
      </c>
      <c r="D21" s="59">
        <v>8220</v>
      </c>
    </row>
    <row r="22" spans="2:4">
      <c r="B22" s="158"/>
      <c r="C22" s="60">
        <v>41811</v>
      </c>
      <c r="D22" s="61">
        <v>7636</v>
      </c>
    </row>
    <row r="23" spans="2:4">
      <c r="B23" s="158"/>
      <c r="C23" s="60">
        <v>41820</v>
      </c>
      <c r="D23" s="61">
        <v>3012</v>
      </c>
    </row>
    <row r="24" spans="2:4" ht="15" customHeight="1">
      <c r="B24" s="158"/>
      <c r="C24" s="60">
        <v>41823</v>
      </c>
      <c r="D24" s="61">
        <v>10165</v>
      </c>
    </row>
    <row r="25" spans="2:4">
      <c r="B25" s="158"/>
      <c r="C25" s="60">
        <v>41827</v>
      </c>
      <c r="D25" s="61">
        <v>7565</v>
      </c>
    </row>
    <row r="26" spans="2:4">
      <c r="B26" s="158"/>
      <c r="C26" s="60">
        <v>41838</v>
      </c>
      <c r="D26" s="61">
        <v>12563</v>
      </c>
    </row>
    <row r="27" spans="2:4">
      <c r="B27" s="158"/>
      <c r="C27" s="60">
        <v>41843</v>
      </c>
      <c r="D27" s="61">
        <v>9878</v>
      </c>
    </row>
    <row r="28" spans="2:4">
      <c r="B28" s="158"/>
      <c r="C28" s="60">
        <v>41845</v>
      </c>
      <c r="D28" s="61">
        <v>7265</v>
      </c>
    </row>
    <row r="29" spans="2:4">
      <c r="B29" s="158"/>
      <c r="C29" s="60">
        <v>41853</v>
      </c>
      <c r="D29" s="61">
        <v>12421</v>
      </c>
    </row>
    <row r="30" spans="2:4">
      <c r="B30" s="158"/>
      <c r="C30" s="60">
        <v>41859</v>
      </c>
      <c r="D30" s="61">
        <v>7015</v>
      </c>
    </row>
    <row r="31" spans="2:4">
      <c r="B31" s="158"/>
      <c r="C31" s="60">
        <v>41871</v>
      </c>
      <c r="D31" s="61">
        <v>12465</v>
      </c>
    </row>
    <row r="32" spans="2:4">
      <c r="B32" s="158"/>
      <c r="C32" s="62">
        <v>41912</v>
      </c>
      <c r="D32" s="61">
        <v>16366</v>
      </c>
    </row>
    <row r="33" spans="2:4">
      <c r="B33" s="158"/>
      <c r="C33" s="62">
        <v>41958</v>
      </c>
      <c r="D33" s="61">
        <v>15984</v>
      </c>
    </row>
    <row r="34" spans="2:4">
      <c r="B34" s="158"/>
      <c r="C34" s="62">
        <v>42020</v>
      </c>
      <c r="D34" s="61">
        <v>18696</v>
      </c>
    </row>
    <row r="35" spans="2:4" ht="15.75" thickBot="1">
      <c r="B35" s="159"/>
      <c r="C35" s="63">
        <v>42064</v>
      </c>
      <c r="D35" s="64">
        <v>17005</v>
      </c>
    </row>
  </sheetData>
  <sheetProtection algorithmName="SHA-512" hashValue="vsFqFMEsGwEmVLdVwL/c6Y3yVASKQ98z0j1ZtyqmtVsohm1XYYRyb2TCm/YbF8nir49CenQl75cBG/lfbK4zgQ==" saltValue="0NlHpcekAi4RGonugGTTFQ==" spinCount="100000" sheet="1" objects="1" formatCells="0" formatColumns="0" formatRows="0" insertColumns="0" insertRows="0" insertHyperlinks="0" deleteColumns="0" deleteRows="0" selectLockedCells="1" sort="0" autoFilter="0" pivotTables="0"/>
  <mergeCells count="2">
    <mergeCell ref="B6:B20"/>
    <mergeCell ref="B21:B3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B1:BZ40"/>
  <sheetViews>
    <sheetView showGridLines="0" zoomScaleNormal="100" workbookViewId="0">
      <pane xSplit="3" ySplit="5" topLeftCell="D6" activePane="bottomRight" state="frozen"/>
      <selection pane="bottomRight" activeCell="S25" sqref="S25"/>
      <selection pane="bottomLeft" activeCell="G38" sqref="G38"/>
      <selection pane="topRight" activeCell="G38" sqref="G38"/>
    </sheetView>
  </sheetViews>
  <sheetFormatPr defaultColWidth="9.140625" defaultRowHeight="15"/>
  <cols>
    <col min="1" max="1" width="2.140625" style="1" customWidth="1"/>
    <col min="2" max="2" width="11.85546875" style="1" customWidth="1"/>
    <col min="3" max="3" width="14.140625" style="1" customWidth="1"/>
    <col min="4" max="5" width="19.28515625" style="1" bestFit="1" customWidth="1"/>
    <col min="6" max="6" width="9.85546875" style="1" customWidth="1"/>
    <col min="7" max="16384" width="9.140625" style="1"/>
  </cols>
  <sheetData>
    <row r="1" spans="2:78" s="20" customFormat="1"/>
    <row r="2" spans="2:78" s="20" customFormat="1" ht="50.45" customHeight="1">
      <c r="B2" s="21"/>
      <c r="C2" s="22"/>
      <c r="D2" s="23" t="s">
        <v>76</v>
      </c>
      <c r="E2" s="21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pans="2:78" s="20" customFormat="1" ht="10.9" customHeight="1"/>
    <row r="4" spans="2:78" ht="11.25" customHeight="1" thickBot="1"/>
    <row r="5" spans="2:78" ht="15.75" thickBot="1">
      <c r="B5" s="24" t="s">
        <v>2</v>
      </c>
      <c r="C5" s="25" t="s">
        <v>21</v>
      </c>
      <c r="D5" s="26" t="s">
        <v>77</v>
      </c>
      <c r="E5" s="26" t="s">
        <v>78</v>
      </c>
      <c r="F5" s="4" t="s">
        <v>79</v>
      </c>
    </row>
    <row r="6" spans="2:78" ht="15" customHeight="1">
      <c r="B6" s="164" t="s">
        <v>5</v>
      </c>
      <c r="C6" s="27">
        <v>41640</v>
      </c>
      <c r="D6" s="28">
        <v>12014</v>
      </c>
      <c r="E6" s="29">
        <f ca="1">RANDBETWEEN(40000,60000)</f>
        <v>47998</v>
      </c>
      <c r="F6" s="30">
        <f ca="1">D6/E6</f>
        <v>0.25030209592066338</v>
      </c>
      <c r="H6" s="31"/>
    </row>
    <row r="7" spans="2:78">
      <c r="B7" s="165"/>
      <c r="C7" s="32">
        <v>41671</v>
      </c>
      <c r="D7" s="33">
        <v>12615</v>
      </c>
      <c r="E7" s="29">
        <f t="shared" ref="E7" ca="1" si="0">RANDBETWEEN(40000,60000)</f>
        <v>58946</v>
      </c>
      <c r="F7" s="30">
        <f t="shared" ref="F7:F40" ca="1" si="1">D7/E7</f>
        <v>0.21400943236182268</v>
      </c>
      <c r="H7" s="31"/>
    </row>
    <row r="8" spans="2:78">
      <c r="B8" s="165"/>
      <c r="C8" s="32">
        <v>41699</v>
      </c>
      <c r="D8" s="33">
        <v>12348</v>
      </c>
      <c r="E8" s="29">
        <v>56545</v>
      </c>
      <c r="F8" s="30">
        <f t="shared" si="1"/>
        <v>0.21837474577769916</v>
      </c>
      <c r="H8" s="31"/>
    </row>
    <row r="9" spans="2:78" ht="23.25">
      <c r="B9" s="165"/>
      <c r="C9" s="32">
        <v>41730</v>
      </c>
      <c r="D9" s="33">
        <v>11929</v>
      </c>
      <c r="E9" s="29">
        <v>56793</v>
      </c>
      <c r="F9" s="30">
        <f t="shared" si="1"/>
        <v>0.21004349127533323</v>
      </c>
      <c r="H9" s="34"/>
    </row>
    <row r="10" spans="2:78">
      <c r="B10" s="165"/>
      <c r="C10" s="32">
        <v>41760</v>
      </c>
      <c r="D10" s="33">
        <v>11722</v>
      </c>
      <c r="E10" s="29">
        <v>48671</v>
      </c>
      <c r="F10" s="30">
        <f t="shared" si="1"/>
        <v>0.24084156890139918</v>
      </c>
      <c r="H10" s="31"/>
    </row>
    <row r="11" spans="2:78">
      <c r="B11" s="165"/>
      <c r="C11" s="32">
        <v>41791</v>
      </c>
      <c r="D11" s="33">
        <v>11187</v>
      </c>
      <c r="E11" s="29">
        <v>55020</v>
      </c>
      <c r="F11" s="30">
        <f t="shared" si="1"/>
        <v>0.20332606324972738</v>
      </c>
      <c r="H11" s="31"/>
    </row>
    <row r="12" spans="2:78">
      <c r="B12" s="165"/>
      <c r="C12" s="32">
        <v>41821</v>
      </c>
      <c r="D12" s="33">
        <v>13474</v>
      </c>
      <c r="E12" s="29">
        <v>45403</v>
      </c>
      <c r="F12" s="30">
        <f t="shared" si="1"/>
        <v>0.29676453097812922</v>
      </c>
      <c r="H12" s="31"/>
    </row>
    <row r="13" spans="2:78">
      <c r="B13" s="165"/>
      <c r="C13" s="32">
        <v>41852</v>
      </c>
      <c r="D13" s="33">
        <v>12232</v>
      </c>
      <c r="E13" s="29">
        <v>54255</v>
      </c>
      <c r="F13" s="30">
        <f t="shared" si="1"/>
        <v>0.22545387521887383</v>
      </c>
      <c r="H13" s="31"/>
    </row>
    <row r="14" spans="2:78">
      <c r="B14" s="165"/>
      <c r="C14" s="32">
        <v>41883</v>
      </c>
      <c r="D14" s="33">
        <v>11025</v>
      </c>
      <c r="E14" s="29">
        <v>44869</v>
      </c>
      <c r="F14" s="30">
        <f t="shared" si="1"/>
        <v>0.24571530455325502</v>
      </c>
      <c r="H14" s="31"/>
    </row>
    <row r="15" spans="2:78">
      <c r="B15" s="165"/>
      <c r="C15" s="32">
        <v>41913</v>
      </c>
      <c r="D15" s="33">
        <v>11696</v>
      </c>
      <c r="E15" s="29">
        <v>59565</v>
      </c>
      <c r="F15" s="30">
        <f t="shared" si="1"/>
        <v>0.19635692101066063</v>
      </c>
      <c r="H15" s="31"/>
    </row>
    <row r="16" spans="2:78">
      <c r="B16" s="165"/>
      <c r="C16" s="32">
        <v>41944</v>
      </c>
      <c r="D16" s="33">
        <v>14252</v>
      </c>
      <c r="E16" s="29">
        <v>48531</v>
      </c>
      <c r="F16" s="30">
        <f t="shared" si="1"/>
        <v>0.29366796480600027</v>
      </c>
      <c r="H16" s="31"/>
    </row>
    <row r="17" spans="2:8">
      <c r="B17" s="165"/>
      <c r="C17" s="32">
        <v>41974</v>
      </c>
      <c r="D17" s="33">
        <v>12365</v>
      </c>
      <c r="E17" s="29">
        <v>50225</v>
      </c>
      <c r="F17" s="30">
        <f t="shared" si="1"/>
        <v>0.24619213539074167</v>
      </c>
      <c r="H17" s="31"/>
    </row>
    <row r="18" spans="2:8">
      <c r="B18" s="165"/>
      <c r="C18" s="32">
        <v>42005</v>
      </c>
      <c r="D18" s="33">
        <v>13655</v>
      </c>
      <c r="E18" s="29">
        <v>59269</v>
      </c>
      <c r="F18" s="30">
        <f t="shared" si="1"/>
        <v>0.23039025460189982</v>
      </c>
      <c r="H18" s="31"/>
    </row>
    <row r="19" spans="2:8" ht="15.75" thickBot="1">
      <c r="B19" s="165"/>
      <c r="C19" s="35">
        <v>42036</v>
      </c>
      <c r="D19" s="36">
        <v>12012</v>
      </c>
      <c r="E19" s="29">
        <v>55965</v>
      </c>
      <c r="F19" s="37">
        <f t="shared" si="1"/>
        <v>0.21463414634146341</v>
      </c>
      <c r="H19" s="31"/>
    </row>
    <row r="20" spans="2:8">
      <c r="B20" s="166" t="s">
        <v>6</v>
      </c>
      <c r="C20" s="38">
        <v>42064</v>
      </c>
      <c r="D20" s="39">
        <v>11045</v>
      </c>
      <c r="E20" s="40">
        <v>42956</v>
      </c>
      <c r="F20" s="41">
        <f t="shared" si="1"/>
        <v>0.25712356830244903</v>
      </c>
      <c r="H20" s="31"/>
    </row>
    <row r="21" spans="2:8">
      <c r="B21" s="167"/>
      <c r="C21" s="42">
        <v>42095</v>
      </c>
      <c r="D21" s="43">
        <v>12745</v>
      </c>
      <c r="E21" s="44">
        <v>44867</v>
      </c>
      <c r="F21" s="41">
        <f t="shared" si="1"/>
        <v>0.28406178260191234</v>
      </c>
      <c r="H21" s="31"/>
    </row>
    <row r="22" spans="2:8">
      <c r="B22" s="167"/>
      <c r="C22" s="42">
        <v>42125</v>
      </c>
      <c r="D22" s="43">
        <v>12702</v>
      </c>
      <c r="E22" s="44">
        <v>50102</v>
      </c>
      <c r="F22" s="41">
        <f t="shared" si="1"/>
        <v>0.25352281346054051</v>
      </c>
      <c r="H22" s="31"/>
    </row>
    <row r="23" spans="2:8">
      <c r="B23" s="167"/>
      <c r="C23" s="42">
        <v>42156</v>
      </c>
      <c r="D23" s="43">
        <v>11036</v>
      </c>
      <c r="E23" s="44">
        <v>45801</v>
      </c>
      <c r="F23" s="41">
        <f t="shared" si="1"/>
        <v>0.24095543765419969</v>
      </c>
      <c r="H23" s="31"/>
    </row>
    <row r="24" spans="2:8">
      <c r="B24" s="167"/>
      <c r="C24" s="42">
        <v>42186</v>
      </c>
      <c r="D24" s="43">
        <v>11432</v>
      </c>
      <c r="E24" s="44">
        <v>53972</v>
      </c>
      <c r="F24" s="41">
        <f t="shared" si="1"/>
        <v>0.21181353294300748</v>
      </c>
      <c r="H24" s="31"/>
    </row>
    <row r="25" spans="2:8">
      <c r="B25" s="167"/>
      <c r="C25" s="42">
        <v>42217</v>
      </c>
      <c r="D25" s="43">
        <v>12485</v>
      </c>
      <c r="E25" s="44">
        <v>59311</v>
      </c>
      <c r="F25" s="41">
        <f t="shared" si="1"/>
        <v>0.21050058167962099</v>
      </c>
      <c r="H25" s="31"/>
    </row>
    <row r="26" spans="2:8">
      <c r="B26" s="167"/>
      <c r="C26" s="42">
        <v>42248</v>
      </c>
      <c r="D26" s="43">
        <v>13200</v>
      </c>
      <c r="E26" s="44">
        <v>43680</v>
      </c>
      <c r="F26" s="41">
        <f t="shared" si="1"/>
        <v>0.30219780219780218</v>
      </c>
      <c r="H26" s="31"/>
    </row>
    <row r="27" spans="2:8">
      <c r="B27" s="167"/>
      <c r="C27" s="42">
        <v>42278</v>
      </c>
      <c r="D27" s="43">
        <v>12854</v>
      </c>
      <c r="E27" s="44">
        <v>47526</v>
      </c>
      <c r="F27" s="41">
        <f t="shared" si="1"/>
        <v>0.27046248369313641</v>
      </c>
      <c r="H27" s="31"/>
    </row>
    <row r="28" spans="2:8">
      <c r="B28" s="167"/>
      <c r="C28" s="42">
        <v>42309</v>
      </c>
      <c r="D28" s="43">
        <v>11211</v>
      </c>
      <c r="E28" s="44">
        <v>50218</v>
      </c>
      <c r="F28" s="41">
        <f t="shared" si="1"/>
        <v>0.22324664462941574</v>
      </c>
      <c r="H28" s="31"/>
    </row>
    <row r="29" spans="2:8">
      <c r="B29" s="167"/>
      <c r="C29" s="42">
        <v>42339</v>
      </c>
      <c r="D29" s="43">
        <v>12942</v>
      </c>
      <c r="E29" s="44">
        <v>46995</v>
      </c>
      <c r="F29" s="41">
        <f t="shared" si="1"/>
        <v>0.27539099904245135</v>
      </c>
      <c r="H29" s="31"/>
    </row>
    <row r="30" spans="2:8">
      <c r="B30" s="167"/>
      <c r="C30" s="42">
        <v>42370</v>
      </c>
      <c r="D30" s="43">
        <v>16566</v>
      </c>
      <c r="E30" s="44">
        <v>54717</v>
      </c>
      <c r="F30" s="41">
        <f t="shared" si="1"/>
        <v>0.30275782663523221</v>
      </c>
      <c r="H30" s="31"/>
    </row>
    <row r="31" spans="2:8">
      <c r="B31" s="167"/>
      <c r="C31" s="42">
        <v>42401</v>
      </c>
      <c r="D31" s="43">
        <v>16356</v>
      </c>
      <c r="E31" s="44">
        <v>56678</v>
      </c>
      <c r="F31" s="41">
        <f t="shared" si="1"/>
        <v>0.28857757860192668</v>
      </c>
      <c r="H31" s="31"/>
    </row>
    <row r="32" spans="2:8" ht="15" customHeight="1">
      <c r="B32" s="167"/>
      <c r="C32" s="42">
        <v>42430</v>
      </c>
      <c r="D32" s="43">
        <v>16945</v>
      </c>
      <c r="E32" s="44">
        <v>43940</v>
      </c>
      <c r="F32" s="41">
        <f t="shared" si="1"/>
        <v>0.38563950842057348</v>
      </c>
      <c r="H32" s="31"/>
    </row>
    <row r="33" spans="2:8">
      <c r="B33" s="167"/>
      <c r="C33" s="42">
        <v>42461</v>
      </c>
      <c r="D33" s="43">
        <v>15982</v>
      </c>
      <c r="E33" s="44">
        <v>53330</v>
      </c>
      <c r="F33" s="41">
        <f t="shared" si="1"/>
        <v>0.2996812300768798</v>
      </c>
      <c r="H33" s="31"/>
    </row>
    <row r="34" spans="2:8">
      <c r="B34" s="167"/>
      <c r="C34" s="42">
        <v>42491</v>
      </c>
      <c r="D34" s="43">
        <v>17562</v>
      </c>
      <c r="E34" s="44">
        <v>54349</v>
      </c>
      <c r="F34" s="41">
        <f t="shared" si="1"/>
        <v>0.32313382030948129</v>
      </c>
      <c r="H34" s="31"/>
    </row>
    <row r="35" spans="2:8">
      <c r="B35" s="167"/>
      <c r="C35" s="42">
        <v>42522</v>
      </c>
      <c r="D35" s="43">
        <v>16215</v>
      </c>
      <c r="E35" s="44">
        <v>52135</v>
      </c>
      <c r="F35" s="41">
        <f t="shared" si="1"/>
        <v>0.31101946868706243</v>
      </c>
      <c r="H35" s="31"/>
    </row>
    <row r="36" spans="2:8">
      <c r="B36" s="167"/>
      <c r="C36" s="42">
        <v>42552</v>
      </c>
      <c r="D36" s="43">
        <v>18012</v>
      </c>
      <c r="E36" s="44">
        <v>44269</v>
      </c>
      <c r="F36" s="41">
        <f t="shared" si="1"/>
        <v>0.40687614357676932</v>
      </c>
      <c r="H36" s="31"/>
    </row>
    <row r="37" spans="2:8">
      <c r="B37" s="167"/>
      <c r="C37" s="42">
        <v>42583</v>
      </c>
      <c r="D37" s="43">
        <v>18951</v>
      </c>
      <c r="E37" s="44">
        <v>53096</v>
      </c>
      <c r="F37" s="41">
        <f t="shared" si="1"/>
        <v>0.3569195419617297</v>
      </c>
      <c r="H37" s="31"/>
    </row>
    <row r="38" spans="2:8">
      <c r="B38" s="167"/>
      <c r="C38" s="45">
        <v>42614</v>
      </c>
      <c r="D38" s="43">
        <v>17514</v>
      </c>
      <c r="E38" s="44">
        <v>58914</v>
      </c>
      <c r="F38" s="41">
        <f t="shared" si="1"/>
        <v>0.29728078215704246</v>
      </c>
      <c r="H38" s="31"/>
    </row>
    <row r="39" spans="2:8">
      <c r="B39" s="167"/>
      <c r="C39" s="42">
        <v>42644</v>
      </c>
      <c r="D39" s="43">
        <v>18945</v>
      </c>
      <c r="E39" s="44">
        <v>49836</v>
      </c>
      <c r="F39" s="41">
        <f t="shared" si="1"/>
        <v>0.38014688177221284</v>
      </c>
      <c r="H39" s="31"/>
    </row>
    <row r="40" spans="2:8" ht="15.75" thickBot="1">
      <c r="B40" s="168"/>
      <c r="C40" s="46">
        <v>42675</v>
      </c>
      <c r="D40" s="47">
        <v>16904</v>
      </c>
      <c r="E40" s="48">
        <v>43527</v>
      </c>
      <c r="F40" s="49">
        <f t="shared" si="1"/>
        <v>0.38835665219289178</v>
      </c>
      <c r="H40" s="31"/>
    </row>
  </sheetData>
  <sheetProtection algorithmName="SHA-512" hashValue="dh4JqaQeHw3dM5CMprzRarHE+zzDp254LvsV1VTSmL7X5vN8BxZT8cHD/Z1U3yXHWNrBfNqpvaAIYND+cNLOwg==" saltValue="n1EGDOjumbwAhMBH5RFc+w==" spinCount="100000" sheet="1" objects="1" formatCells="0" formatColumns="0" formatRows="0" insertColumns="0" insertRows="0" insertHyperlinks="0" deleteColumns="0" deleteRows="0" selectLockedCells="1" sort="0" autoFilter="0" pivotTables="0"/>
  <mergeCells count="2">
    <mergeCell ref="B6:B19"/>
    <mergeCell ref="B20:B4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B1:BZ70"/>
  <sheetViews>
    <sheetView showGridLines="0" workbookViewId="0">
      <pane xSplit="3" ySplit="5" topLeftCell="D6" activePane="bottomRight" state="frozen"/>
      <selection pane="bottomRight" activeCell="J13" sqref="J13"/>
      <selection pane="bottomLeft" activeCell="A5" sqref="A5"/>
      <selection pane="topRight" activeCell="D1" sqref="D1"/>
    </sheetView>
  </sheetViews>
  <sheetFormatPr defaultColWidth="8.85546875" defaultRowHeight="15"/>
  <cols>
    <col min="1" max="1" width="2.140625" style="1" customWidth="1"/>
    <col min="2" max="2" width="13.140625" style="1" customWidth="1"/>
    <col min="3" max="3" width="12.140625" style="1" customWidth="1"/>
    <col min="4" max="4" width="19.28515625" style="1" bestFit="1" customWidth="1"/>
    <col min="5" max="5" width="19.5703125" style="1" customWidth="1"/>
    <col min="6" max="16384" width="8.85546875" style="1"/>
  </cols>
  <sheetData>
    <row r="1" spans="2:78" s="20" customFormat="1"/>
    <row r="2" spans="2:78" s="20" customFormat="1" ht="50.45" customHeight="1">
      <c r="B2" s="21"/>
      <c r="C2" s="22"/>
      <c r="D2" s="23" t="s">
        <v>1</v>
      </c>
      <c r="E2" s="21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pans="2:78" s="20" customFormat="1" ht="10.9" customHeight="1"/>
    <row r="4" spans="2:78" s="19" customFormat="1" ht="10.9" customHeight="1" thickBot="1"/>
    <row r="5" spans="2:78" ht="15.75" thickBot="1">
      <c r="B5" s="2" t="s">
        <v>2</v>
      </c>
      <c r="C5" s="3" t="s">
        <v>3</v>
      </c>
      <c r="D5" s="4" t="s">
        <v>4</v>
      </c>
    </row>
    <row r="6" spans="2:78" ht="14.45" customHeight="1">
      <c r="B6" s="153" t="s">
        <v>5</v>
      </c>
      <c r="C6" s="5">
        <v>41645</v>
      </c>
      <c r="D6" s="6">
        <v>82</v>
      </c>
    </row>
    <row r="7" spans="2:78">
      <c r="B7" s="153"/>
      <c r="C7" s="7">
        <v>41659</v>
      </c>
      <c r="D7" s="8">
        <v>69</v>
      </c>
    </row>
    <row r="8" spans="2:78">
      <c r="B8" s="153"/>
      <c r="C8" s="7">
        <v>41673</v>
      </c>
      <c r="D8" s="8">
        <v>72</v>
      </c>
    </row>
    <row r="9" spans="2:78">
      <c r="B9" s="153"/>
      <c r="C9" s="7">
        <v>41687</v>
      </c>
      <c r="D9" s="8">
        <v>53</v>
      </c>
    </row>
    <row r="10" spans="2:78">
      <c r="B10" s="153"/>
      <c r="C10" s="7">
        <v>41701</v>
      </c>
      <c r="D10" s="8">
        <v>82</v>
      </c>
    </row>
    <row r="11" spans="2:78">
      <c r="B11" s="153"/>
      <c r="C11" s="7">
        <v>41715</v>
      </c>
      <c r="D11" s="8">
        <v>93</v>
      </c>
    </row>
    <row r="12" spans="2:78">
      <c r="B12" s="153"/>
      <c r="C12" s="7">
        <v>41729</v>
      </c>
      <c r="D12" s="8">
        <v>71</v>
      </c>
    </row>
    <row r="13" spans="2:78">
      <c r="B13" s="153"/>
      <c r="C13" s="7">
        <v>41743</v>
      </c>
      <c r="D13" s="8">
        <v>63</v>
      </c>
    </row>
    <row r="14" spans="2:78">
      <c r="B14" s="153"/>
      <c r="C14" s="7">
        <v>41757</v>
      </c>
      <c r="D14" s="8">
        <v>58</v>
      </c>
    </row>
    <row r="15" spans="2:78">
      <c r="B15" s="153"/>
      <c r="C15" s="7">
        <v>41771</v>
      </c>
      <c r="D15" s="8">
        <v>42</v>
      </c>
    </row>
    <row r="16" spans="2:78">
      <c r="B16" s="153"/>
      <c r="C16" s="7">
        <v>41785</v>
      </c>
      <c r="D16" s="8">
        <v>68</v>
      </c>
    </row>
    <row r="17" spans="2:4">
      <c r="B17" s="153"/>
      <c r="C17" s="7">
        <v>41799</v>
      </c>
      <c r="D17" s="8">
        <v>63</v>
      </c>
    </row>
    <row r="18" spans="2:4">
      <c r="B18" s="153"/>
      <c r="C18" s="7">
        <v>41813</v>
      </c>
      <c r="D18" s="8">
        <v>87</v>
      </c>
    </row>
    <row r="19" spans="2:4">
      <c r="B19" s="153"/>
      <c r="C19" s="7">
        <v>41827</v>
      </c>
      <c r="D19" s="8">
        <v>62</v>
      </c>
    </row>
    <row r="20" spans="2:4">
      <c r="B20" s="153"/>
      <c r="C20" s="7">
        <v>41841</v>
      </c>
      <c r="D20" s="8">
        <v>54</v>
      </c>
    </row>
    <row r="21" spans="2:4">
      <c r="B21" s="153"/>
      <c r="C21" s="7">
        <v>41855</v>
      </c>
      <c r="D21" s="8">
        <v>65</v>
      </c>
    </row>
    <row r="22" spans="2:4">
      <c r="B22" s="153"/>
      <c r="C22" s="7">
        <v>41869</v>
      </c>
      <c r="D22" s="8">
        <v>61</v>
      </c>
    </row>
    <row r="23" spans="2:4">
      <c r="B23" s="153"/>
      <c r="C23" s="7">
        <v>41883</v>
      </c>
      <c r="D23" s="8">
        <v>73</v>
      </c>
    </row>
    <row r="24" spans="2:4">
      <c r="B24" s="153"/>
      <c r="C24" s="7">
        <v>41897</v>
      </c>
      <c r="D24" s="8">
        <v>58</v>
      </c>
    </row>
    <row r="25" spans="2:4">
      <c r="B25" s="153"/>
      <c r="C25" s="7">
        <v>41911</v>
      </c>
      <c r="D25" s="8">
        <v>65</v>
      </c>
    </row>
    <row r="26" spans="2:4">
      <c r="B26" s="153"/>
      <c r="C26" s="7">
        <v>41925</v>
      </c>
      <c r="D26" s="8">
        <v>66</v>
      </c>
    </row>
    <row r="27" spans="2:4">
      <c r="B27" s="153"/>
      <c r="C27" s="7">
        <v>41939</v>
      </c>
      <c r="D27" s="8">
        <v>61</v>
      </c>
    </row>
    <row r="28" spans="2:4">
      <c r="B28" s="153"/>
      <c r="C28" s="7">
        <v>41953</v>
      </c>
      <c r="D28" s="8">
        <v>86</v>
      </c>
    </row>
    <row r="29" spans="2:4">
      <c r="B29" s="153"/>
      <c r="C29" s="7">
        <v>41967</v>
      </c>
      <c r="D29" s="8">
        <v>87</v>
      </c>
    </row>
    <row r="30" spans="2:4">
      <c r="B30" s="153"/>
      <c r="C30" s="7">
        <v>41981</v>
      </c>
      <c r="D30" s="8">
        <v>81</v>
      </c>
    </row>
    <row r="31" spans="2:4" ht="15.75" thickBot="1">
      <c r="B31" s="154"/>
      <c r="C31" s="9">
        <v>41995</v>
      </c>
      <c r="D31" s="10">
        <v>56</v>
      </c>
    </row>
    <row r="32" spans="2:4" ht="14.45" customHeight="1">
      <c r="B32" s="155" t="s">
        <v>6</v>
      </c>
      <c r="C32" s="11">
        <v>42009</v>
      </c>
      <c r="D32" s="12">
        <v>88</v>
      </c>
    </row>
    <row r="33" spans="2:4">
      <c r="B33" s="156"/>
      <c r="C33" s="13">
        <v>42023</v>
      </c>
      <c r="D33" s="14">
        <v>68</v>
      </c>
    </row>
    <row r="34" spans="2:4">
      <c r="B34" s="156"/>
      <c r="C34" s="13">
        <v>42037</v>
      </c>
      <c r="D34" s="14">
        <v>79</v>
      </c>
    </row>
    <row r="35" spans="2:4">
      <c r="B35" s="156"/>
      <c r="C35" s="13">
        <v>42051</v>
      </c>
      <c r="D35" s="14">
        <v>62</v>
      </c>
    </row>
    <row r="36" spans="2:4">
      <c r="B36" s="156"/>
      <c r="C36" s="13">
        <v>42065</v>
      </c>
      <c r="D36" s="14">
        <v>54</v>
      </c>
    </row>
    <row r="37" spans="2:4">
      <c r="B37" s="156"/>
      <c r="C37" s="13">
        <v>42079</v>
      </c>
      <c r="D37" s="14">
        <v>37</v>
      </c>
    </row>
    <row r="38" spans="2:4">
      <c r="B38" s="156"/>
      <c r="C38" s="13">
        <v>42093</v>
      </c>
      <c r="D38" s="14">
        <v>71</v>
      </c>
    </row>
    <row r="39" spans="2:4">
      <c r="B39" s="156"/>
      <c r="C39" s="13">
        <v>42107</v>
      </c>
      <c r="D39" s="14">
        <v>61</v>
      </c>
    </row>
    <row r="40" spans="2:4">
      <c r="B40" s="156"/>
      <c r="C40" s="13">
        <v>42121</v>
      </c>
      <c r="D40" s="14">
        <v>49</v>
      </c>
    </row>
    <row r="41" spans="2:4">
      <c r="B41" s="156"/>
      <c r="C41" s="13">
        <v>42135</v>
      </c>
      <c r="D41" s="14">
        <v>42</v>
      </c>
    </row>
    <row r="42" spans="2:4">
      <c r="B42" s="156"/>
      <c r="C42" s="13">
        <v>42149</v>
      </c>
      <c r="D42" s="14">
        <v>61</v>
      </c>
    </row>
    <row r="43" spans="2:4">
      <c r="B43" s="156"/>
      <c r="C43" s="13">
        <v>42163</v>
      </c>
      <c r="D43" s="14">
        <v>39</v>
      </c>
    </row>
    <row r="44" spans="2:4">
      <c r="B44" s="156"/>
      <c r="C44" s="13">
        <v>42177</v>
      </c>
      <c r="D44" s="14">
        <v>51</v>
      </c>
    </row>
    <row r="45" spans="2:4">
      <c r="B45" s="156"/>
      <c r="C45" s="13">
        <v>42191</v>
      </c>
      <c r="D45" s="14">
        <v>46</v>
      </c>
    </row>
    <row r="46" spans="2:4">
      <c r="B46" s="156"/>
      <c r="C46" s="13">
        <v>42205</v>
      </c>
      <c r="D46" s="14">
        <v>60</v>
      </c>
    </row>
    <row r="47" spans="2:4">
      <c r="B47" s="156"/>
      <c r="C47" s="13">
        <v>42219</v>
      </c>
      <c r="D47" s="14">
        <v>44</v>
      </c>
    </row>
    <row r="48" spans="2:4">
      <c r="B48" s="156"/>
      <c r="C48" s="13">
        <v>42233</v>
      </c>
      <c r="D48" s="14">
        <v>44</v>
      </c>
    </row>
    <row r="49" spans="2:4">
      <c r="B49" s="156"/>
      <c r="C49" s="13">
        <v>42247</v>
      </c>
      <c r="D49" s="14">
        <v>37</v>
      </c>
    </row>
    <row r="50" spans="2:4">
      <c r="B50" s="156"/>
      <c r="C50" s="13">
        <v>42261</v>
      </c>
      <c r="D50" s="14">
        <v>34</v>
      </c>
    </row>
    <row r="51" spans="2:4">
      <c r="B51" s="156"/>
      <c r="C51" s="13">
        <v>42275</v>
      </c>
      <c r="D51" s="14">
        <v>55</v>
      </c>
    </row>
    <row r="52" spans="2:4">
      <c r="B52" s="156"/>
      <c r="C52" s="13">
        <v>42289</v>
      </c>
      <c r="D52" s="14">
        <v>46</v>
      </c>
    </row>
    <row r="53" spans="2:4">
      <c r="B53" s="156"/>
      <c r="C53" s="13">
        <v>42303</v>
      </c>
      <c r="D53" s="14">
        <v>54</v>
      </c>
    </row>
    <row r="54" spans="2:4">
      <c r="B54" s="156"/>
      <c r="C54" s="13">
        <v>42317</v>
      </c>
      <c r="D54" s="14">
        <v>51</v>
      </c>
    </row>
    <row r="55" spans="2:4">
      <c r="B55" s="156"/>
      <c r="C55" s="13">
        <v>42331</v>
      </c>
      <c r="D55" s="14">
        <v>54</v>
      </c>
    </row>
    <row r="56" spans="2:4">
      <c r="B56" s="156"/>
      <c r="C56" s="13">
        <v>42345</v>
      </c>
      <c r="D56" s="14">
        <v>45</v>
      </c>
    </row>
    <row r="57" spans="2:4">
      <c r="B57" s="156"/>
      <c r="C57" s="13">
        <v>42359</v>
      </c>
      <c r="D57" s="14">
        <v>57</v>
      </c>
    </row>
    <row r="58" spans="2:4">
      <c r="B58" s="156"/>
      <c r="C58" s="13">
        <v>42373</v>
      </c>
      <c r="D58" s="14">
        <v>67</v>
      </c>
    </row>
    <row r="59" spans="2:4">
      <c r="B59" s="156"/>
      <c r="C59" s="13">
        <v>42387</v>
      </c>
      <c r="D59" s="14">
        <v>60</v>
      </c>
    </row>
    <row r="60" spans="2:4">
      <c r="B60" s="156"/>
      <c r="C60" s="13">
        <v>42401</v>
      </c>
      <c r="D60" s="14">
        <v>47</v>
      </c>
    </row>
    <row r="61" spans="2:4">
      <c r="B61" s="156"/>
      <c r="C61" s="13">
        <v>42415</v>
      </c>
      <c r="D61" s="14">
        <v>54</v>
      </c>
    </row>
    <row r="62" spans="2:4">
      <c r="B62" s="156"/>
      <c r="C62" s="13">
        <v>42429</v>
      </c>
      <c r="D62" s="14">
        <v>58</v>
      </c>
    </row>
    <row r="63" spans="2:4">
      <c r="B63" s="156"/>
      <c r="C63" s="13">
        <v>42443</v>
      </c>
      <c r="D63" s="14">
        <v>46</v>
      </c>
    </row>
    <row r="64" spans="2:4">
      <c r="B64" s="156"/>
      <c r="C64" s="13">
        <v>42457</v>
      </c>
      <c r="D64" s="14">
        <v>47</v>
      </c>
    </row>
    <row r="65" spans="2:4">
      <c r="B65" s="156"/>
      <c r="C65" s="13">
        <v>42471</v>
      </c>
      <c r="D65" s="14">
        <v>65</v>
      </c>
    </row>
    <row r="66" spans="2:4">
      <c r="B66" s="156"/>
      <c r="C66" s="13">
        <v>42485</v>
      </c>
      <c r="D66" s="14">
        <v>49</v>
      </c>
    </row>
    <row r="67" spans="2:4">
      <c r="B67" s="156"/>
      <c r="C67" s="13">
        <v>42499</v>
      </c>
      <c r="D67" s="14">
        <v>38</v>
      </c>
    </row>
    <row r="68" spans="2:4">
      <c r="B68" s="156"/>
      <c r="C68" s="13">
        <v>42513</v>
      </c>
      <c r="D68" s="15">
        <v>53</v>
      </c>
    </row>
    <row r="69" spans="2:4">
      <c r="B69" s="156"/>
      <c r="C69" s="13">
        <v>42527</v>
      </c>
      <c r="D69" s="15">
        <v>66</v>
      </c>
    </row>
    <row r="70" spans="2:4" ht="15.75" thickBot="1">
      <c r="B70" s="157"/>
      <c r="C70" s="16">
        <v>42541</v>
      </c>
      <c r="D70" s="17">
        <v>50</v>
      </c>
    </row>
  </sheetData>
  <sheetProtection algorithmName="SHA-512" hashValue="jl1pFjievPANgJKpKOT0yzaCnFT0oIzXl8JCr8ZdPz3okYu54mRTGg+EuwH0Zdbd8KjkEfaHJrwzWwNRtjhxxQ==" saltValue="Z6TPtiEm/DYplG66bDJH8w==" spinCount="100000" sheet="1" objects="1" formatCells="0" formatColumns="0" formatRows="0" insertColumns="0" insertRows="0" insertHyperlinks="0" deleteColumns="0" deleteRows="0" selectLockedCells="1" sort="0" autoFilter="0" pivotTables="0"/>
  <mergeCells count="2">
    <mergeCell ref="B6:B31"/>
    <mergeCell ref="B32:B7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1:BZ68"/>
  <sheetViews>
    <sheetView showGridLines="0" workbookViewId="0">
      <pane xSplit="3" ySplit="5" topLeftCell="D6" activePane="bottomRight" state="frozen"/>
      <selection pane="bottomRight" activeCell="K26" sqref="K26"/>
      <selection pane="bottomLeft" activeCell="G38" sqref="G38"/>
      <selection pane="topRight" activeCell="G38" sqref="G38"/>
    </sheetView>
  </sheetViews>
  <sheetFormatPr defaultColWidth="9.140625" defaultRowHeight="15"/>
  <cols>
    <col min="1" max="1" width="2.140625" style="1" customWidth="1"/>
    <col min="2" max="2" width="11.85546875" style="1" customWidth="1"/>
    <col min="3" max="3" width="12.140625" style="1" bestFit="1" customWidth="1"/>
    <col min="4" max="4" width="19.28515625" style="1" bestFit="1" customWidth="1"/>
    <col min="5" max="16384" width="9.140625" style="1"/>
  </cols>
  <sheetData>
    <row r="1" spans="2:78" s="20" customFormat="1"/>
    <row r="2" spans="2:78" s="20" customFormat="1" ht="50.45" customHeight="1">
      <c r="B2" s="21"/>
      <c r="C2" s="22"/>
      <c r="D2" s="23" t="s">
        <v>7</v>
      </c>
      <c r="E2" s="21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pans="2:78" s="20" customFormat="1" ht="10.9" customHeight="1"/>
    <row r="4" spans="2:78" ht="11.25" customHeight="1" thickBot="1"/>
    <row r="5" spans="2:78" ht="30.75" thickBot="1">
      <c r="B5" s="2" t="s">
        <v>2</v>
      </c>
      <c r="C5" s="3" t="s">
        <v>3</v>
      </c>
      <c r="D5" s="77" t="s">
        <v>8</v>
      </c>
    </row>
    <row r="6" spans="2:78">
      <c r="B6" s="153" t="s">
        <v>5</v>
      </c>
      <c r="C6" s="5">
        <v>41645</v>
      </c>
      <c r="D6" s="140">
        <v>170.66</v>
      </c>
    </row>
    <row r="7" spans="2:78">
      <c r="B7" s="153"/>
      <c r="C7" s="7">
        <v>41659</v>
      </c>
      <c r="D7" s="141">
        <v>203.81</v>
      </c>
    </row>
    <row r="8" spans="2:78">
      <c r="B8" s="153"/>
      <c r="C8" s="7">
        <v>41673</v>
      </c>
      <c r="D8" s="141">
        <v>187.49</v>
      </c>
    </row>
    <row r="9" spans="2:78" ht="13.9" customHeight="1">
      <c r="B9" s="153"/>
      <c r="C9" s="7">
        <v>41687</v>
      </c>
      <c r="D9" s="141">
        <v>197.11</v>
      </c>
      <c r="J9" s="34"/>
    </row>
    <row r="10" spans="2:78">
      <c r="B10" s="153"/>
      <c r="C10" s="7">
        <v>41701</v>
      </c>
      <c r="D10" s="141">
        <v>222.83</v>
      </c>
    </row>
    <row r="11" spans="2:78">
      <c r="B11" s="153"/>
      <c r="C11" s="7">
        <v>41715</v>
      </c>
      <c r="D11" s="141">
        <v>199.72</v>
      </c>
    </row>
    <row r="12" spans="2:78">
      <c r="B12" s="153"/>
      <c r="C12" s="7">
        <v>41729</v>
      </c>
      <c r="D12" s="141">
        <v>183.13</v>
      </c>
    </row>
    <row r="13" spans="2:78">
      <c r="B13" s="153"/>
      <c r="C13" s="7">
        <v>41743</v>
      </c>
      <c r="D13" s="141">
        <v>171.96</v>
      </c>
    </row>
    <row r="14" spans="2:78">
      <c r="B14" s="153"/>
      <c r="C14" s="7">
        <v>41757</v>
      </c>
      <c r="D14" s="141">
        <v>142.32</v>
      </c>
    </row>
    <row r="15" spans="2:78">
      <c r="B15" s="153"/>
      <c r="C15" s="7">
        <v>41771</v>
      </c>
      <c r="D15" s="141">
        <v>149.85</v>
      </c>
    </row>
    <row r="16" spans="2:78">
      <c r="B16" s="153"/>
      <c r="C16" s="7">
        <v>41785</v>
      </c>
      <c r="D16" s="141">
        <v>165.55</v>
      </c>
    </row>
    <row r="17" spans="2:4">
      <c r="B17" s="153"/>
      <c r="C17" s="7">
        <v>41799</v>
      </c>
      <c r="D17" s="141">
        <v>201.59</v>
      </c>
    </row>
    <row r="18" spans="2:4">
      <c r="B18" s="153"/>
      <c r="C18" s="7">
        <v>41813</v>
      </c>
      <c r="D18" s="141">
        <v>197.15</v>
      </c>
    </row>
    <row r="19" spans="2:4">
      <c r="B19" s="153"/>
      <c r="C19" s="7">
        <v>41827</v>
      </c>
      <c r="D19" s="141">
        <v>195.31</v>
      </c>
    </row>
    <row r="20" spans="2:4">
      <c r="B20" s="153"/>
      <c r="C20" s="7">
        <v>41841</v>
      </c>
      <c r="D20" s="141">
        <v>208.66</v>
      </c>
    </row>
    <row r="21" spans="2:4">
      <c r="B21" s="153"/>
      <c r="C21" s="7">
        <v>41855</v>
      </c>
      <c r="D21" s="141">
        <v>200.84</v>
      </c>
    </row>
    <row r="22" spans="2:4">
      <c r="B22" s="153"/>
      <c r="C22" s="7">
        <v>41869</v>
      </c>
      <c r="D22" s="141">
        <v>199.43</v>
      </c>
    </row>
    <row r="23" spans="2:4">
      <c r="B23" s="153"/>
      <c r="C23" s="7">
        <v>41883</v>
      </c>
      <c r="D23" s="141">
        <v>174.16</v>
      </c>
    </row>
    <row r="24" spans="2:4">
      <c r="B24" s="153"/>
      <c r="C24" s="7">
        <v>41897</v>
      </c>
      <c r="D24" s="141">
        <v>180.95</v>
      </c>
    </row>
    <row r="25" spans="2:4">
      <c r="B25" s="153"/>
      <c r="C25" s="7">
        <v>41911</v>
      </c>
      <c r="D25" s="141">
        <v>205.5</v>
      </c>
    </row>
    <row r="26" spans="2:4">
      <c r="B26" s="153"/>
      <c r="C26" s="7">
        <v>41925</v>
      </c>
      <c r="D26" s="141">
        <v>255.11</v>
      </c>
    </row>
    <row r="27" spans="2:4">
      <c r="B27" s="153"/>
      <c r="C27" s="7">
        <v>41939</v>
      </c>
      <c r="D27" s="141">
        <v>215.37</v>
      </c>
    </row>
    <row r="28" spans="2:4">
      <c r="B28" s="153"/>
      <c r="C28" s="7">
        <v>41953</v>
      </c>
      <c r="D28" s="141">
        <v>203.23</v>
      </c>
    </row>
    <row r="29" spans="2:4">
      <c r="B29" s="153"/>
      <c r="C29" s="7">
        <v>41967</v>
      </c>
      <c r="D29" s="141">
        <v>219.26</v>
      </c>
    </row>
    <row r="30" spans="2:4">
      <c r="B30" s="153"/>
      <c r="C30" s="7">
        <v>41981</v>
      </c>
      <c r="D30" s="141">
        <v>160.22</v>
      </c>
    </row>
    <row r="31" spans="2:4" ht="15.75" thickBot="1">
      <c r="B31" s="154"/>
      <c r="C31" s="9">
        <v>41995</v>
      </c>
      <c r="D31" s="142">
        <v>180.36</v>
      </c>
    </row>
    <row r="32" spans="2:4">
      <c r="B32" s="155" t="s">
        <v>6</v>
      </c>
      <c r="C32" s="11">
        <v>42009</v>
      </c>
      <c r="D32" s="143">
        <v>160.36000000000001</v>
      </c>
    </row>
    <row r="33" spans="2:4">
      <c r="B33" s="156"/>
      <c r="C33" s="13">
        <v>42023</v>
      </c>
      <c r="D33" s="144">
        <v>180.47</v>
      </c>
    </row>
    <row r="34" spans="2:4">
      <c r="B34" s="156"/>
      <c r="C34" s="13">
        <v>42037</v>
      </c>
      <c r="D34" s="144">
        <v>172.01</v>
      </c>
    </row>
    <row r="35" spans="2:4">
      <c r="B35" s="156"/>
      <c r="C35" s="13">
        <v>42051</v>
      </c>
      <c r="D35" s="144">
        <v>199.12</v>
      </c>
    </row>
    <row r="36" spans="2:4">
      <c r="B36" s="156"/>
      <c r="C36" s="13">
        <v>42065</v>
      </c>
      <c r="D36" s="144">
        <v>192.64</v>
      </c>
    </row>
    <row r="37" spans="2:4">
      <c r="B37" s="156"/>
      <c r="C37" s="13">
        <v>42079</v>
      </c>
      <c r="D37" s="144">
        <v>174.29</v>
      </c>
    </row>
    <row r="38" spans="2:4">
      <c r="B38" s="156"/>
      <c r="C38" s="13">
        <v>42093</v>
      </c>
      <c r="D38" s="144">
        <v>238.21</v>
      </c>
    </row>
    <row r="39" spans="2:4">
      <c r="B39" s="156"/>
      <c r="C39" s="13">
        <v>42107</v>
      </c>
      <c r="D39" s="144">
        <v>218.17</v>
      </c>
    </row>
    <row r="40" spans="2:4">
      <c r="B40" s="156"/>
      <c r="C40" s="13">
        <v>42121</v>
      </c>
      <c r="D40" s="144">
        <v>209.65</v>
      </c>
    </row>
    <row r="41" spans="2:4">
      <c r="B41" s="156"/>
      <c r="C41" s="13">
        <v>42135</v>
      </c>
      <c r="D41" s="144">
        <v>241.78</v>
      </c>
    </row>
    <row r="42" spans="2:4">
      <c r="B42" s="156"/>
      <c r="C42" s="13">
        <v>42149</v>
      </c>
      <c r="D42" s="144">
        <v>229.74</v>
      </c>
    </row>
    <row r="43" spans="2:4">
      <c r="B43" s="156"/>
      <c r="C43" s="13">
        <v>42163</v>
      </c>
      <c r="D43" s="144">
        <v>234.25</v>
      </c>
    </row>
    <row r="44" spans="2:4">
      <c r="B44" s="156"/>
      <c r="C44" s="13">
        <v>42177</v>
      </c>
      <c r="D44" s="144">
        <v>221.01</v>
      </c>
    </row>
    <row r="45" spans="2:4">
      <c r="B45" s="156"/>
      <c r="C45" s="13">
        <v>42191</v>
      </c>
      <c r="D45" s="144">
        <v>232.05</v>
      </c>
    </row>
    <row r="46" spans="2:4">
      <c r="B46" s="156"/>
      <c r="C46" s="13">
        <v>42205</v>
      </c>
      <c r="D46" s="144">
        <v>236.85</v>
      </c>
    </row>
    <row r="47" spans="2:4">
      <c r="B47" s="156"/>
      <c r="C47" s="13">
        <v>42219</v>
      </c>
      <c r="D47" s="144">
        <v>250.17</v>
      </c>
    </row>
    <row r="48" spans="2:4">
      <c r="B48" s="156"/>
      <c r="C48" s="13">
        <v>42233</v>
      </c>
      <c r="D48" s="144">
        <v>239.52</v>
      </c>
    </row>
    <row r="49" spans="2:4">
      <c r="B49" s="156"/>
      <c r="C49" s="13">
        <v>42247</v>
      </c>
      <c r="D49" s="144">
        <v>222.89</v>
      </c>
    </row>
    <row r="50" spans="2:4">
      <c r="B50" s="156"/>
      <c r="C50" s="13">
        <v>42261</v>
      </c>
      <c r="D50" s="144">
        <v>212.78</v>
      </c>
    </row>
    <row r="51" spans="2:4">
      <c r="B51" s="156"/>
      <c r="C51" s="13">
        <v>42275</v>
      </c>
      <c r="D51" s="144">
        <v>243.62</v>
      </c>
    </row>
    <row r="52" spans="2:4">
      <c r="B52" s="156"/>
      <c r="C52" s="13">
        <v>42289</v>
      </c>
      <c r="D52" s="144">
        <v>238.18</v>
      </c>
    </row>
    <row r="53" spans="2:4">
      <c r="B53" s="156"/>
      <c r="C53" s="13">
        <v>42303</v>
      </c>
      <c r="D53" s="144">
        <v>214.19</v>
      </c>
    </row>
    <row r="54" spans="2:4">
      <c r="B54" s="156"/>
      <c r="C54" s="13">
        <v>42317</v>
      </c>
      <c r="D54" s="144">
        <v>234.73</v>
      </c>
    </row>
    <row r="55" spans="2:4">
      <c r="B55" s="156"/>
      <c r="C55" s="13">
        <v>42331</v>
      </c>
      <c r="D55" s="144">
        <v>206.35</v>
      </c>
    </row>
    <row r="56" spans="2:4">
      <c r="B56" s="156"/>
      <c r="C56" s="13">
        <v>42345</v>
      </c>
      <c r="D56" s="144">
        <v>213.72</v>
      </c>
    </row>
    <row r="57" spans="2:4">
      <c r="B57" s="156"/>
      <c r="C57" s="13">
        <v>42359</v>
      </c>
      <c r="D57" s="144">
        <v>230.56</v>
      </c>
    </row>
    <row r="58" spans="2:4">
      <c r="B58" s="156"/>
      <c r="C58" s="13">
        <v>42373</v>
      </c>
      <c r="D58" s="144">
        <v>222.33</v>
      </c>
    </row>
    <row r="59" spans="2:4">
      <c r="B59" s="156"/>
      <c r="C59" s="13">
        <v>42387</v>
      </c>
      <c r="D59" s="144">
        <v>248.9</v>
      </c>
    </row>
    <row r="60" spans="2:4">
      <c r="B60" s="156"/>
      <c r="C60" s="13">
        <v>42401</v>
      </c>
      <c r="D60" s="144">
        <v>233.69</v>
      </c>
    </row>
    <row r="61" spans="2:4">
      <c r="B61" s="156"/>
      <c r="C61" s="13">
        <v>42415</v>
      </c>
      <c r="D61" s="144">
        <v>199.76</v>
      </c>
    </row>
    <row r="62" spans="2:4">
      <c r="B62" s="156"/>
      <c r="C62" s="13">
        <v>42429</v>
      </c>
      <c r="D62" s="144">
        <v>209.85</v>
      </c>
    </row>
    <row r="63" spans="2:4">
      <c r="B63" s="156"/>
      <c r="C63" s="13">
        <v>42443</v>
      </c>
      <c r="D63" s="144">
        <v>207.02</v>
      </c>
    </row>
    <row r="64" spans="2:4">
      <c r="B64" s="156"/>
      <c r="C64" s="13">
        <v>42457</v>
      </c>
      <c r="D64" s="144">
        <v>218.34</v>
      </c>
    </row>
    <row r="65" spans="2:4">
      <c r="B65" s="156"/>
      <c r="C65" s="13">
        <v>42471</v>
      </c>
      <c r="D65" s="144">
        <v>242.14</v>
      </c>
    </row>
    <row r="66" spans="2:4">
      <c r="B66" s="156"/>
      <c r="C66" s="13">
        <v>42485</v>
      </c>
      <c r="D66" s="144">
        <v>205.53</v>
      </c>
    </row>
    <row r="67" spans="2:4">
      <c r="B67" s="156"/>
      <c r="C67" s="13">
        <v>42499</v>
      </c>
      <c r="D67" s="144">
        <v>215.9</v>
      </c>
    </row>
    <row r="68" spans="2:4" ht="15.75" thickBot="1">
      <c r="B68" s="157"/>
      <c r="C68" s="16">
        <v>42513</v>
      </c>
      <c r="D68" s="145">
        <v>221.86</v>
      </c>
    </row>
  </sheetData>
  <sheetProtection algorithmName="SHA-512" hashValue="BxKD1g+OAwSgcugVbwBjbsbBePT9pFMqDlr0evRrmmUpZQtoZSUYOPwh0Z6quXzgpoDG2+49CRHfIiwrffIinA==" saltValue="ZfwiAhd9UDcrWP8MSojQtQ==" spinCount="100000" sheet="1" objects="1" formatCells="0" formatColumns="0" formatRows="0" insertColumns="0" insertRows="0" insertHyperlinks="0" deleteColumns="0" deleteRows="0" selectLockedCells="1" sort="0" autoFilter="0" pivotTables="0"/>
  <mergeCells count="2">
    <mergeCell ref="B6:B31"/>
    <mergeCell ref="B32:B6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B1:BZ40"/>
  <sheetViews>
    <sheetView showGridLines="0" workbookViewId="0">
      <pane xSplit="3" ySplit="5" topLeftCell="D6" activePane="bottomRight" state="frozen"/>
      <selection pane="bottomRight" activeCell="N11" sqref="N11"/>
      <selection pane="bottomLeft" activeCell="U24" sqref="U24"/>
      <selection pane="topRight" activeCell="U24" sqref="U24"/>
    </sheetView>
  </sheetViews>
  <sheetFormatPr defaultColWidth="9.140625" defaultRowHeight="15"/>
  <cols>
    <col min="1" max="1" width="2.140625" style="1" customWidth="1"/>
    <col min="2" max="2" width="11.85546875" style="1" customWidth="1"/>
    <col min="3" max="3" width="12.140625" style="1" bestFit="1" customWidth="1"/>
    <col min="4" max="4" width="19.28515625" style="1" bestFit="1" customWidth="1"/>
    <col min="5" max="16384" width="9.140625" style="1"/>
  </cols>
  <sheetData>
    <row r="1" spans="2:78" s="20" customFormat="1"/>
    <row r="2" spans="2:78" s="20" customFormat="1" ht="50.45" customHeight="1">
      <c r="B2" s="21"/>
      <c r="C2" s="22"/>
      <c r="D2" s="23" t="s">
        <v>9</v>
      </c>
      <c r="E2" s="21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pans="2:78" s="20" customFormat="1" ht="10.9" customHeight="1"/>
    <row r="4" spans="2:78" ht="11.25" customHeight="1" thickBot="1"/>
    <row r="5" spans="2:78" ht="30.75" thickBot="1">
      <c r="B5" s="2" t="s">
        <v>2</v>
      </c>
      <c r="C5" s="3" t="s">
        <v>3</v>
      </c>
      <c r="D5" s="77" t="s">
        <v>10</v>
      </c>
    </row>
    <row r="6" spans="2:78" ht="15" customHeight="1">
      <c r="B6" s="153" t="s">
        <v>5</v>
      </c>
      <c r="C6" s="98">
        <v>41640</v>
      </c>
      <c r="D6" s="6">
        <v>57.464630229999997</v>
      </c>
    </row>
    <row r="7" spans="2:78" ht="15" customHeight="1">
      <c r="B7" s="153"/>
      <c r="C7" s="99">
        <v>41671</v>
      </c>
      <c r="D7" s="6">
        <v>52.21</v>
      </c>
    </row>
    <row r="8" spans="2:78" ht="15" customHeight="1">
      <c r="B8" s="153"/>
      <c r="C8" s="99">
        <v>41699</v>
      </c>
      <c r="D8" s="6">
        <v>56.98</v>
      </c>
    </row>
    <row r="9" spans="2:78" ht="23.25">
      <c r="B9" s="153"/>
      <c r="C9" s="98">
        <v>41730</v>
      </c>
      <c r="D9" s="8">
        <v>61.022988509999998</v>
      </c>
      <c r="H9" s="34"/>
    </row>
    <row r="10" spans="2:78">
      <c r="B10" s="153"/>
      <c r="C10" s="99">
        <v>41760</v>
      </c>
      <c r="D10" s="8">
        <v>51.876237619999998</v>
      </c>
    </row>
    <row r="11" spans="2:78">
      <c r="B11" s="153"/>
      <c r="C11" s="99">
        <v>41791</v>
      </c>
      <c r="D11" s="8">
        <v>52.509191180000002</v>
      </c>
    </row>
    <row r="12" spans="2:78">
      <c r="B12" s="153"/>
      <c r="C12" s="98">
        <v>41821</v>
      </c>
      <c r="D12" s="8">
        <v>64.788944720000003</v>
      </c>
    </row>
    <row r="13" spans="2:78">
      <c r="B13" s="153"/>
      <c r="C13" s="99">
        <v>41852</v>
      </c>
      <c r="D13" s="8">
        <v>61.019801979999997</v>
      </c>
    </row>
    <row r="14" spans="2:78">
      <c r="B14" s="153"/>
      <c r="C14" s="99">
        <v>41883</v>
      </c>
      <c r="D14" s="8">
        <v>66.165845649999994</v>
      </c>
    </row>
    <row r="15" spans="2:78">
      <c r="B15" s="153"/>
      <c r="C15" s="98">
        <v>41913</v>
      </c>
      <c r="D15" s="8">
        <v>60.341573029999999</v>
      </c>
    </row>
    <row r="16" spans="2:78">
      <c r="B16" s="153"/>
      <c r="C16" s="99">
        <v>41944</v>
      </c>
      <c r="D16" s="8">
        <v>68.698564590000004</v>
      </c>
    </row>
    <row r="17" spans="2:4">
      <c r="B17" s="153"/>
      <c r="C17" s="99">
        <v>41974</v>
      </c>
      <c r="D17" s="8">
        <v>63.36619718</v>
      </c>
    </row>
    <row r="18" spans="2:4">
      <c r="B18" s="153"/>
      <c r="C18" s="98">
        <v>42005</v>
      </c>
      <c r="D18" s="8">
        <v>61.836166919999997</v>
      </c>
    </row>
    <row r="19" spans="2:4">
      <c r="B19" s="153"/>
      <c r="C19" s="99">
        <v>42036</v>
      </c>
      <c r="D19" s="8">
        <v>58.523642729999999</v>
      </c>
    </row>
    <row r="20" spans="2:4">
      <c r="B20" s="153"/>
      <c r="C20" s="99">
        <v>42064</v>
      </c>
      <c r="D20" s="8">
        <v>58.870317</v>
      </c>
    </row>
    <row r="21" spans="2:4" ht="15.75" thickBot="1">
      <c r="B21" s="154"/>
      <c r="C21" s="98">
        <v>42095</v>
      </c>
      <c r="D21" s="10">
        <v>61.143258430000003</v>
      </c>
    </row>
    <row r="22" spans="2:4">
      <c r="B22" s="158" t="s">
        <v>6</v>
      </c>
      <c r="C22" s="101">
        <v>42125</v>
      </c>
      <c r="D22" s="12">
        <v>53.637978140000001</v>
      </c>
    </row>
    <row r="23" spans="2:4">
      <c r="B23" s="158"/>
      <c r="C23" s="103">
        <v>42156</v>
      </c>
      <c r="D23" s="14">
        <v>57.343383580000001</v>
      </c>
    </row>
    <row r="24" spans="2:4">
      <c r="B24" s="158"/>
      <c r="C24" s="103">
        <v>42186</v>
      </c>
      <c r="D24" s="14">
        <v>53.871875000000003</v>
      </c>
    </row>
    <row r="25" spans="2:4">
      <c r="B25" s="158"/>
      <c r="C25" s="101">
        <v>42217</v>
      </c>
      <c r="D25" s="14">
        <v>49.643999999999998</v>
      </c>
    </row>
    <row r="26" spans="2:4">
      <c r="B26" s="158"/>
      <c r="C26" s="103">
        <v>42248</v>
      </c>
      <c r="D26" s="14">
        <v>54.030534350000003</v>
      </c>
    </row>
    <row r="27" spans="2:4">
      <c r="B27" s="158"/>
      <c r="C27" s="103">
        <v>42278</v>
      </c>
      <c r="D27" s="14">
        <v>50.928449739999998</v>
      </c>
    </row>
    <row r="28" spans="2:4">
      <c r="B28" s="158"/>
      <c r="C28" s="101">
        <v>42309</v>
      </c>
      <c r="D28" s="14">
        <v>57</v>
      </c>
    </row>
    <row r="29" spans="2:4">
      <c r="B29" s="158"/>
      <c r="C29" s="103">
        <v>42339</v>
      </c>
      <c r="D29" s="14">
        <v>46.478796170000003</v>
      </c>
    </row>
    <row r="30" spans="2:4">
      <c r="B30" s="158"/>
      <c r="C30" s="103">
        <v>42370</v>
      </c>
      <c r="D30" s="14">
        <v>42.017925740000003</v>
      </c>
    </row>
    <row r="31" spans="2:4">
      <c r="B31" s="158"/>
      <c r="C31" s="101">
        <v>42401</v>
      </c>
      <c r="D31" s="14">
        <v>46.389380529999997</v>
      </c>
    </row>
    <row r="32" spans="2:4">
      <c r="B32" s="158"/>
      <c r="C32" s="103">
        <v>42430</v>
      </c>
      <c r="D32" s="14">
        <v>46.673976609999997</v>
      </c>
    </row>
    <row r="33" spans="2:4">
      <c r="B33" s="158"/>
      <c r="C33" s="103">
        <v>42461</v>
      </c>
      <c r="D33" s="14">
        <v>44.290030209999998</v>
      </c>
    </row>
    <row r="34" spans="2:4" ht="15" customHeight="1">
      <c r="B34" s="158"/>
      <c r="C34" s="101">
        <v>42491</v>
      </c>
      <c r="D34" s="14">
        <v>41.702985069999997</v>
      </c>
    </row>
    <row r="35" spans="2:4">
      <c r="B35" s="158"/>
      <c r="C35" s="103">
        <v>42522</v>
      </c>
      <c r="D35" s="14">
        <v>50.218026799999997</v>
      </c>
    </row>
    <row r="36" spans="2:4">
      <c r="B36" s="158"/>
      <c r="C36" s="103">
        <v>42552</v>
      </c>
      <c r="D36" s="14">
        <v>53.829839700000001</v>
      </c>
    </row>
    <row r="37" spans="2:4">
      <c r="B37" s="158"/>
      <c r="C37" s="101">
        <v>42583</v>
      </c>
      <c r="D37" s="14">
        <v>53.761212120000003</v>
      </c>
    </row>
    <row r="38" spans="2:4">
      <c r="B38" s="158"/>
      <c r="C38" s="103">
        <v>42614</v>
      </c>
      <c r="D38" s="14">
        <v>51.746418339999998</v>
      </c>
    </row>
    <row r="39" spans="2:4">
      <c r="B39" s="158"/>
      <c r="C39" s="103">
        <v>42644</v>
      </c>
      <c r="D39" s="14">
        <v>48.696022730000003</v>
      </c>
    </row>
    <row r="40" spans="2:4" ht="15.75" thickBot="1">
      <c r="B40" s="159"/>
      <c r="C40" s="101">
        <v>42675</v>
      </c>
      <c r="D40" s="104">
        <v>48.59404601</v>
      </c>
    </row>
  </sheetData>
  <sheetProtection algorithmName="SHA-512" hashValue="xC5S4pOTTO8HjA/7YBNGkyFRfLw5MOOqizcgMMKe0uTLz3lEaTM73nFRltTJUsfgnofcGYulaP8oflkyI1X5Dw==" saltValue="nuYJttjwjecphHo+2BQjAg==" spinCount="100000" sheet="1" objects="1" formatCells="0" formatColumns="0" formatRows="0" insertColumns="0" insertRows="0" insertHyperlinks="0" deleteColumns="0" deleteRows="0" selectLockedCells="1" sort="0" autoFilter="0" pivotTables="0"/>
  <mergeCells count="2">
    <mergeCell ref="B6:B21"/>
    <mergeCell ref="B22:B4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BZ74"/>
  <sheetViews>
    <sheetView showGridLines="0" workbookViewId="0">
      <pane xSplit="3" ySplit="5" topLeftCell="D6" activePane="bottomRight" state="frozen"/>
      <selection pane="bottomRight" activeCell="K22" sqref="K22"/>
      <selection pane="bottomLeft" activeCell="G38" sqref="G38"/>
      <selection pane="topRight" activeCell="G38" sqref="G38"/>
    </sheetView>
  </sheetViews>
  <sheetFormatPr defaultColWidth="9.140625" defaultRowHeight="15"/>
  <cols>
    <col min="1" max="1" width="2.140625" style="1" customWidth="1"/>
    <col min="2" max="2" width="11.85546875" style="1" customWidth="1"/>
    <col min="3" max="3" width="12.140625" style="1" bestFit="1" customWidth="1"/>
    <col min="4" max="4" width="19.28515625" style="1" bestFit="1" customWidth="1"/>
    <col min="5" max="16384" width="9.140625" style="1"/>
  </cols>
  <sheetData>
    <row r="1" spans="2:78" s="20" customFormat="1"/>
    <row r="2" spans="2:78" s="20" customFormat="1" ht="50.45" customHeight="1">
      <c r="B2" s="21"/>
      <c r="C2" s="22"/>
      <c r="D2" s="23" t="s">
        <v>11</v>
      </c>
      <c r="E2" s="21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pans="2:78" s="20" customFormat="1" ht="10.9" customHeight="1"/>
    <row r="4" spans="2:78" ht="11.25" customHeight="1" thickBot="1"/>
    <row r="5" spans="2:78" ht="30.75" thickBot="1">
      <c r="B5" s="2" t="s">
        <v>2</v>
      </c>
      <c r="C5" s="3" t="s">
        <v>3</v>
      </c>
      <c r="D5" s="77" t="s">
        <v>12</v>
      </c>
    </row>
    <row r="6" spans="2:78">
      <c r="B6" s="160"/>
      <c r="C6" s="99">
        <v>40544</v>
      </c>
      <c r="D6" s="53">
        <v>589</v>
      </c>
    </row>
    <row r="7" spans="2:78">
      <c r="B7" s="160"/>
      <c r="C7" s="99">
        <v>40575</v>
      </c>
      <c r="D7" s="53">
        <v>539</v>
      </c>
    </row>
    <row r="8" spans="2:78">
      <c r="B8" s="160"/>
      <c r="C8" s="99">
        <v>40603</v>
      </c>
      <c r="D8" s="53">
        <v>528</v>
      </c>
    </row>
    <row r="9" spans="2:78">
      <c r="B9" s="160"/>
      <c r="C9" s="99">
        <v>40634</v>
      </c>
      <c r="D9" s="53">
        <v>634</v>
      </c>
    </row>
    <row r="10" spans="2:78">
      <c r="B10" s="160"/>
      <c r="C10" s="99">
        <v>40664</v>
      </c>
      <c r="D10" s="55">
        <v>501</v>
      </c>
    </row>
    <row r="11" spans="2:78">
      <c r="B11" s="160"/>
      <c r="C11" s="99">
        <v>40695</v>
      </c>
      <c r="D11" s="55">
        <v>658</v>
      </c>
    </row>
    <row r="12" spans="2:78">
      <c r="B12" s="160"/>
      <c r="C12" s="99">
        <v>40725</v>
      </c>
      <c r="D12" s="55">
        <v>569</v>
      </c>
    </row>
    <row r="13" spans="2:78" ht="23.25">
      <c r="B13" s="160"/>
      <c r="C13" s="99">
        <v>40756</v>
      </c>
      <c r="D13" s="136">
        <v>608</v>
      </c>
      <c r="I13" s="34"/>
    </row>
    <row r="14" spans="2:78">
      <c r="B14" s="160"/>
      <c r="C14" s="99">
        <v>40787</v>
      </c>
      <c r="D14" s="55">
        <v>546</v>
      </c>
    </row>
    <row r="15" spans="2:78">
      <c r="B15" s="160"/>
      <c r="C15" s="99">
        <v>40817</v>
      </c>
      <c r="D15" s="55">
        <v>629</v>
      </c>
    </row>
    <row r="16" spans="2:78">
      <c r="B16" s="160"/>
      <c r="C16" s="99">
        <v>40848</v>
      </c>
      <c r="D16" s="55">
        <v>577</v>
      </c>
    </row>
    <row r="17" spans="2:4">
      <c r="B17" s="160"/>
      <c r="C17" s="99">
        <v>40878</v>
      </c>
      <c r="D17" s="55">
        <v>544</v>
      </c>
    </row>
    <row r="18" spans="2:4">
      <c r="B18" s="160"/>
      <c r="C18" s="99">
        <v>40909</v>
      </c>
      <c r="D18" s="55">
        <v>549</v>
      </c>
    </row>
    <row r="19" spans="2:4">
      <c r="B19" s="160"/>
      <c r="C19" s="99">
        <v>40940</v>
      </c>
      <c r="D19" s="8">
        <v>633</v>
      </c>
    </row>
    <row r="20" spans="2:4" ht="15.75" thickBot="1">
      <c r="B20" s="160"/>
      <c r="C20" s="137">
        <v>40969</v>
      </c>
      <c r="D20" s="100">
        <v>501</v>
      </c>
    </row>
    <row r="21" spans="2:4">
      <c r="B21" s="161" t="s">
        <v>6</v>
      </c>
      <c r="C21" s="138">
        <v>41000</v>
      </c>
      <c r="D21" s="102">
        <v>643</v>
      </c>
    </row>
    <row r="22" spans="2:4">
      <c r="B22" s="162"/>
      <c r="C22" s="103">
        <v>41030</v>
      </c>
      <c r="D22" s="14">
        <v>499</v>
      </c>
    </row>
    <row r="23" spans="2:4">
      <c r="B23" s="162"/>
      <c r="C23" s="103">
        <v>41061</v>
      </c>
      <c r="D23" s="14">
        <v>454</v>
      </c>
    </row>
    <row r="24" spans="2:4">
      <c r="B24" s="162"/>
      <c r="C24" s="103">
        <v>41091</v>
      </c>
      <c r="D24" s="14">
        <v>529</v>
      </c>
    </row>
    <row r="25" spans="2:4">
      <c r="B25" s="162"/>
      <c r="C25" s="103">
        <v>41122</v>
      </c>
      <c r="D25" s="14">
        <v>620</v>
      </c>
    </row>
    <row r="26" spans="2:4">
      <c r="B26" s="162"/>
      <c r="C26" s="103">
        <v>41153</v>
      </c>
      <c r="D26" s="14">
        <v>446</v>
      </c>
    </row>
    <row r="27" spans="2:4">
      <c r="B27" s="162"/>
      <c r="C27" s="103">
        <v>41183</v>
      </c>
      <c r="D27" s="14">
        <v>743</v>
      </c>
    </row>
    <row r="28" spans="2:4">
      <c r="B28" s="162"/>
      <c r="C28" s="103">
        <v>41214</v>
      </c>
      <c r="D28" s="14">
        <v>748</v>
      </c>
    </row>
    <row r="29" spans="2:4">
      <c r="B29" s="162"/>
      <c r="C29" s="103">
        <v>41244</v>
      </c>
      <c r="D29" s="14">
        <v>680</v>
      </c>
    </row>
    <row r="30" spans="2:4">
      <c r="B30" s="162"/>
      <c r="C30" s="103">
        <v>41275</v>
      </c>
      <c r="D30" s="14">
        <v>681</v>
      </c>
    </row>
    <row r="31" spans="2:4">
      <c r="B31" s="162"/>
      <c r="C31" s="103">
        <v>41306</v>
      </c>
      <c r="D31" s="14">
        <v>669</v>
      </c>
    </row>
    <row r="32" spans="2:4">
      <c r="B32" s="162"/>
      <c r="C32" s="103">
        <v>41334</v>
      </c>
      <c r="D32" s="14">
        <v>693</v>
      </c>
    </row>
    <row r="33" spans="2:4">
      <c r="B33" s="162"/>
      <c r="C33" s="103">
        <v>41365</v>
      </c>
      <c r="D33" s="14">
        <v>759</v>
      </c>
    </row>
    <row r="34" spans="2:4" ht="15" customHeight="1">
      <c r="B34" s="162"/>
      <c r="C34" s="103">
        <v>41395</v>
      </c>
      <c r="D34" s="14">
        <v>650</v>
      </c>
    </row>
    <row r="35" spans="2:4">
      <c r="B35" s="162"/>
      <c r="C35" s="103">
        <v>41426</v>
      </c>
      <c r="D35" s="14">
        <v>692</v>
      </c>
    </row>
    <row r="36" spans="2:4">
      <c r="B36" s="162"/>
      <c r="C36" s="103">
        <v>41456</v>
      </c>
      <c r="D36" s="14">
        <v>773</v>
      </c>
    </row>
    <row r="37" spans="2:4">
      <c r="B37" s="162"/>
      <c r="C37" s="103">
        <v>41487</v>
      </c>
      <c r="D37" s="14">
        <v>794</v>
      </c>
    </row>
    <row r="38" spans="2:4">
      <c r="B38" s="162"/>
      <c r="C38" s="103">
        <v>41518</v>
      </c>
      <c r="D38" s="14">
        <v>642</v>
      </c>
    </row>
    <row r="39" spans="2:4">
      <c r="B39" s="162"/>
      <c r="C39" s="103">
        <v>41548</v>
      </c>
      <c r="D39" s="14">
        <v>790</v>
      </c>
    </row>
    <row r="40" spans="2:4">
      <c r="B40" s="162"/>
      <c r="C40" s="103">
        <v>41579</v>
      </c>
      <c r="D40" s="14">
        <v>709</v>
      </c>
    </row>
    <row r="41" spans="2:4">
      <c r="B41" s="162"/>
      <c r="C41" s="103">
        <v>41609</v>
      </c>
      <c r="D41" s="14">
        <v>738</v>
      </c>
    </row>
    <row r="42" spans="2:4">
      <c r="B42" s="162"/>
      <c r="C42" s="103">
        <v>41640</v>
      </c>
      <c r="D42" s="14">
        <v>751</v>
      </c>
    </row>
    <row r="43" spans="2:4">
      <c r="B43" s="162"/>
      <c r="C43" s="103">
        <v>41671</v>
      </c>
      <c r="D43" s="14">
        <v>649</v>
      </c>
    </row>
    <row r="44" spans="2:4">
      <c r="B44" s="162"/>
      <c r="C44" s="103">
        <v>41699</v>
      </c>
      <c r="D44" s="14">
        <v>681</v>
      </c>
    </row>
    <row r="45" spans="2:4">
      <c r="B45" s="162"/>
      <c r="C45" s="103">
        <v>41730</v>
      </c>
      <c r="D45" s="14">
        <v>663</v>
      </c>
    </row>
    <row r="46" spans="2:4">
      <c r="B46" s="162"/>
      <c r="C46" s="103">
        <v>41760</v>
      </c>
      <c r="D46" s="14">
        <v>717</v>
      </c>
    </row>
    <row r="47" spans="2:4">
      <c r="B47" s="162"/>
      <c r="C47" s="103">
        <v>41791</v>
      </c>
      <c r="D47" s="14">
        <v>815</v>
      </c>
    </row>
    <row r="48" spans="2:4">
      <c r="B48" s="162"/>
      <c r="C48" s="103">
        <v>41821</v>
      </c>
      <c r="D48" s="14">
        <v>845</v>
      </c>
    </row>
    <row r="49" spans="2:4">
      <c r="B49" s="162"/>
      <c r="C49" s="103">
        <v>41852</v>
      </c>
      <c r="D49" s="14">
        <v>707</v>
      </c>
    </row>
    <row r="50" spans="2:4">
      <c r="B50" s="162"/>
      <c r="C50" s="103">
        <v>41883</v>
      </c>
      <c r="D50" s="14">
        <v>669</v>
      </c>
    </row>
    <row r="51" spans="2:4">
      <c r="B51" s="162"/>
      <c r="C51" s="103">
        <v>41913</v>
      </c>
      <c r="D51" s="14">
        <v>715</v>
      </c>
    </row>
    <row r="52" spans="2:4">
      <c r="B52" s="162"/>
      <c r="C52" s="103">
        <v>41944</v>
      </c>
      <c r="D52" s="14">
        <v>668</v>
      </c>
    </row>
    <row r="53" spans="2:4">
      <c r="B53" s="162"/>
      <c r="C53" s="103">
        <v>41974</v>
      </c>
      <c r="D53" s="14">
        <v>773</v>
      </c>
    </row>
    <row r="54" spans="2:4">
      <c r="B54" s="162"/>
      <c r="C54" s="103">
        <v>42005</v>
      </c>
      <c r="D54" s="14">
        <v>784</v>
      </c>
    </row>
    <row r="55" spans="2:4">
      <c r="B55" s="162"/>
      <c r="C55" s="103">
        <v>42036</v>
      </c>
      <c r="D55" s="14">
        <v>649</v>
      </c>
    </row>
    <row r="56" spans="2:4">
      <c r="B56" s="162"/>
      <c r="C56" s="103">
        <v>42064</v>
      </c>
      <c r="D56" s="14">
        <v>690</v>
      </c>
    </row>
    <row r="57" spans="2:4">
      <c r="B57" s="162"/>
      <c r="C57" s="103">
        <v>42095</v>
      </c>
      <c r="D57" s="14">
        <v>805</v>
      </c>
    </row>
    <row r="58" spans="2:4">
      <c r="B58" s="162"/>
      <c r="C58" s="103">
        <v>42125</v>
      </c>
      <c r="D58" s="14">
        <v>598</v>
      </c>
    </row>
    <row r="59" spans="2:4">
      <c r="B59" s="162"/>
      <c r="C59" s="103">
        <v>42156</v>
      </c>
      <c r="D59" s="14">
        <v>1216</v>
      </c>
    </row>
    <row r="60" spans="2:4">
      <c r="B60" s="162"/>
      <c r="C60" s="103">
        <v>42186</v>
      </c>
      <c r="D60" s="14">
        <v>1018</v>
      </c>
    </row>
    <row r="61" spans="2:4">
      <c r="B61" s="162"/>
      <c r="C61" s="103">
        <v>42217</v>
      </c>
      <c r="D61" s="14">
        <v>1091</v>
      </c>
    </row>
    <row r="62" spans="2:4">
      <c r="B62" s="162"/>
      <c r="C62" s="103">
        <v>42248</v>
      </c>
      <c r="D62" s="14">
        <v>999</v>
      </c>
    </row>
    <row r="63" spans="2:4">
      <c r="B63" s="162"/>
      <c r="C63" s="103">
        <v>42278</v>
      </c>
      <c r="D63" s="14">
        <v>1026</v>
      </c>
    </row>
    <row r="64" spans="2:4">
      <c r="B64" s="162"/>
      <c r="C64" s="103">
        <v>42309</v>
      </c>
      <c r="D64" s="14">
        <v>1001</v>
      </c>
    </row>
    <row r="65" spans="2:4">
      <c r="B65" s="162"/>
      <c r="C65" s="103">
        <v>42339</v>
      </c>
      <c r="D65" s="14">
        <v>1121</v>
      </c>
    </row>
    <row r="66" spans="2:4">
      <c r="B66" s="162"/>
      <c r="C66" s="103">
        <v>42370</v>
      </c>
      <c r="D66" s="14">
        <v>1142</v>
      </c>
    </row>
    <row r="67" spans="2:4">
      <c r="B67" s="162"/>
      <c r="C67" s="103">
        <v>42401</v>
      </c>
      <c r="D67" s="14">
        <v>1053</v>
      </c>
    </row>
    <row r="68" spans="2:4">
      <c r="B68" s="162"/>
      <c r="C68" s="103">
        <v>42430</v>
      </c>
      <c r="D68" s="14">
        <v>1143</v>
      </c>
    </row>
    <row r="69" spans="2:4">
      <c r="B69" s="162"/>
      <c r="C69" s="103">
        <v>42461</v>
      </c>
      <c r="D69" s="14">
        <v>1135</v>
      </c>
    </row>
    <row r="70" spans="2:4">
      <c r="B70" s="162"/>
      <c r="C70" s="103">
        <v>42491</v>
      </c>
      <c r="D70" s="14">
        <v>1247</v>
      </c>
    </row>
    <row r="71" spans="2:4">
      <c r="B71" s="162"/>
      <c r="C71" s="103">
        <v>42522</v>
      </c>
      <c r="D71" s="14">
        <v>1372</v>
      </c>
    </row>
    <row r="72" spans="2:4">
      <c r="B72" s="162"/>
      <c r="C72" s="103">
        <v>42552</v>
      </c>
      <c r="D72" s="14">
        <v>1345</v>
      </c>
    </row>
    <row r="73" spans="2:4">
      <c r="B73" s="162"/>
      <c r="C73" s="103">
        <v>42583</v>
      </c>
      <c r="D73" s="14">
        <v>1234</v>
      </c>
    </row>
    <row r="74" spans="2:4" ht="15.75" thickBot="1">
      <c r="B74" s="163"/>
      <c r="C74" s="139">
        <v>42614</v>
      </c>
      <c r="D74" s="104">
        <v>1286</v>
      </c>
    </row>
  </sheetData>
  <sheetProtection algorithmName="SHA-512" hashValue="DvUPxdw2H2XcU39HESgxvlHTB2anar7a566ucrQcgii3NFdAyrMuTJh5zdV8+zJk0ez60A42avLk2hswWeZNAA==" saltValue="6a58AINkm9tNd9/4KxXOoA==" spinCount="100000" sheet="1" objects="1" formatCells="0" formatColumns="0" formatRows="0" insertColumns="0" insertRows="0" insertHyperlinks="0" deleteColumns="0" deleteRows="0" selectLockedCells="1" sort="0" autoFilter="0" pivotTables="0"/>
  <autoFilter ref="B5:D5" xr:uid="{00000000-0009-0000-0000-000004000000}">
    <sortState xmlns:xlrd2="http://schemas.microsoft.com/office/spreadsheetml/2017/richdata2" ref="B5:D70">
      <sortCondition ref="C4"/>
    </sortState>
  </autoFilter>
  <mergeCells count="2">
    <mergeCell ref="B6:B20"/>
    <mergeCell ref="B21:B7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B1:BZ70"/>
  <sheetViews>
    <sheetView showGridLines="0" workbookViewId="0">
      <pane xSplit="3" ySplit="5" topLeftCell="D6" activePane="bottomRight" state="frozen"/>
      <selection pane="bottomRight" activeCell="M24" sqref="M24"/>
      <selection pane="bottomLeft" activeCell="G38" sqref="G38"/>
      <selection pane="topRight" activeCell="G38" sqref="G38"/>
    </sheetView>
  </sheetViews>
  <sheetFormatPr defaultColWidth="9.140625" defaultRowHeight="15"/>
  <cols>
    <col min="1" max="1" width="2.140625" style="1" customWidth="1"/>
    <col min="2" max="2" width="11.85546875" style="1" customWidth="1"/>
    <col min="3" max="3" width="12.140625" style="1" bestFit="1" customWidth="1"/>
    <col min="4" max="4" width="19.28515625" style="1" bestFit="1" customWidth="1"/>
    <col min="5" max="16384" width="9.140625" style="1"/>
  </cols>
  <sheetData>
    <row r="1" spans="2:78" s="20" customFormat="1"/>
    <row r="2" spans="2:78" s="20" customFormat="1" ht="50.45" customHeight="1">
      <c r="B2" s="21"/>
      <c r="C2" s="22"/>
      <c r="D2" s="23" t="s">
        <v>13</v>
      </c>
      <c r="E2" s="21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pans="2:78" s="20" customFormat="1" ht="10.9" customHeight="1"/>
    <row r="4" spans="2:78" ht="11.25" customHeight="1" thickBot="1"/>
    <row r="5" spans="2:78" ht="15.75" thickBot="1">
      <c r="B5" s="2" t="s">
        <v>2</v>
      </c>
      <c r="C5" s="3" t="s">
        <v>3</v>
      </c>
      <c r="D5" s="4" t="s">
        <v>14</v>
      </c>
    </row>
    <row r="6" spans="2:78">
      <c r="B6" s="153" t="s">
        <v>5</v>
      </c>
      <c r="C6" s="5">
        <v>41645</v>
      </c>
      <c r="D6" s="6">
        <v>82</v>
      </c>
    </row>
    <row r="7" spans="2:78">
      <c r="B7" s="153"/>
      <c r="C7" s="7">
        <v>41659</v>
      </c>
      <c r="D7" s="8">
        <v>69</v>
      </c>
    </row>
    <row r="8" spans="2:78">
      <c r="B8" s="153"/>
      <c r="C8" s="7">
        <v>41673</v>
      </c>
      <c r="D8" s="8">
        <v>72</v>
      </c>
    </row>
    <row r="9" spans="2:78">
      <c r="B9" s="153"/>
      <c r="C9" s="7">
        <v>41687</v>
      </c>
      <c r="D9" s="8">
        <v>53</v>
      </c>
    </row>
    <row r="10" spans="2:78">
      <c r="B10" s="153"/>
      <c r="C10" s="7">
        <v>41701</v>
      </c>
      <c r="D10" s="8">
        <v>82</v>
      </c>
    </row>
    <row r="11" spans="2:78" ht="23.25">
      <c r="B11" s="153"/>
      <c r="C11" s="7">
        <v>41715</v>
      </c>
      <c r="D11" s="8">
        <v>93</v>
      </c>
      <c r="I11" s="34"/>
    </row>
    <row r="12" spans="2:78">
      <c r="B12" s="153"/>
      <c r="C12" s="7">
        <v>41729</v>
      </c>
      <c r="D12" s="8">
        <v>71</v>
      </c>
    </row>
    <row r="13" spans="2:78">
      <c r="B13" s="153"/>
      <c r="C13" s="7">
        <v>41743</v>
      </c>
      <c r="D13" s="8">
        <v>63</v>
      </c>
    </row>
    <row r="14" spans="2:78">
      <c r="B14" s="153"/>
      <c r="C14" s="7">
        <v>41757</v>
      </c>
      <c r="D14" s="8">
        <v>58</v>
      </c>
    </row>
    <row r="15" spans="2:78">
      <c r="B15" s="153"/>
      <c r="C15" s="7">
        <v>41771</v>
      </c>
      <c r="D15" s="8">
        <v>42</v>
      </c>
    </row>
    <row r="16" spans="2:78">
      <c r="B16" s="153"/>
      <c r="C16" s="7">
        <v>41785</v>
      </c>
      <c r="D16" s="8">
        <v>68</v>
      </c>
    </row>
    <row r="17" spans="2:4">
      <c r="B17" s="153"/>
      <c r="C17" s="7">
        <v>41799</v>
      </c>
      <c r="D17" s="8">
        <v>63</v>
      </c>
    </row>
    <row r="18" spans="2:4">
      <c r="B18" s="153"/>
      <c r="C18" s="7">
        <v>41813</v>
      </c>
      <c r="D18" s="8">
        <v>87</v>
      </c>
    </row>
    <row r="19" spans="2:4">
      <c r="B19" s="153"/>
      <c r="C19" s="7">
        <v>41827</v>
      </c>
      <c r="D19" s="8">
        <v>62</v>
      </c>
    </row>
    <row r="20" spans="2:4">
      <c r="B20" s="153"/>
      <c r="C20" s="7">
        <v>41841</v>
      </c>
      <c r="D20" s="8">
        <v>54</v>
      </c>
    </row>
    <row r="21" spans="2:4">
      <c r="B21" s="153"/>
      <c r="C21" s="7">
        <v>41855</v>
      </c>
      <c r="D21" s="8">
        <v>65</v>
      </c>
    </row>
    <row r="22" spans="2:4">
      <c r="B22" s="153"/>
      <c r="C22" s="7">
        <v>41869</v>
      </c>
      <c r="D22" s="8">
        <v>61</v>
      </c>
    </row>
    <row r="23" spans="2:4">
      <c r="B23" s="153"/>
      <c r="C23" s="7">
        <v>41883</v>
      </c>
      <c r="D23" s="8">
        <v>73</v>
      </c>
    </row>
    <row r="24" spans="2:4">
      <c r="B24" s="153"/>
      <c r="C24" s="7">
        <v>41897</v>
      </c>
      <c r="D24" s="8">
        <v>58</v>
      </c>
    </row>
    <row r="25" spans="2:4">
      <c r="B25" s="153"/>
      <c r="C25" s="7">
        <v>41911</v>
      </c>
      <c r="D25" s="8">
        <v>65</v>
      </c>
    </row>
    <row r="26" spans="2:4">
      <c r="B26" s="153"/>
      <c r="C26" s="7">
        <v>41925</v>
      </c>
      <c r="D26" s="8">
        <v>66</v>
      </c>
    </row>
    <row r="27" spans="2:4">
      <c r="B27" s="153"/>
      <c r="C27" s="7">
        <v>41939</v>
      </c>
      <c r="D27" s="8">
        <v>61</v>
      </c>
    </row>
    <row r="28" spans="2:4">
      <c r="B28" s="153"/>
      <c r="C28" s="7">
        <v>41953</v>
      </c>
      <c r="D28" s="8">
        <v>86</v>
      </c>
    </row>
    <row r="29" spans="2:4">
      <c r="B29" s="153"/>
      <c r="C29" s="7">
        <v>41967</v>
      </c>
      <c r="D29" s="8">
        <v>87</v>
      </c>
    </row>
    <row r="30" spans="2:4">
      <c r="B30" s="153"/>
      <c r="C30" s="7">
        <v>41981</v>
      </c>
      <c r="D30" s="8">
        <v>81</v>
      </c>
    </row>
    <row r="31" spans="2:4" ht="15.75" thickBot="1">
      <c r="B31" s="154"/>
      <c r="C31" s="9">
        <v>41995</v>
      </c>
      <c r="D31" s="10">
        <v>56</v>
      </c>
    </row>
    <row r="32" spans="2:4">
      <c r="B32" s="155" t="s">
        <v>6</v>
      </c>
      <c r="C32" s="11">
        <v>42009</v>
      </c>
      <c r="D32" s="12">
        <v>88</v>
      </c>
    </row>
    <row r="33" spans="2:4">
      <c r="B33" s="156"/>
      <c r="C33" s="13">
        <v>42023</v>
      </c>
      <c r="D33" s="14">
        <v>68</v>
      </c>
    </row>
    <row r="34" spans="2:4">
      <c r="B34" s="156"/>
      <c r="C34" s="13">
        <v>42037</v>
      </c>
      <c r="D34" s="14">
        <v>79</v>
      </c>
    </row>
    <row r="35" spans="2:4">
      <c r="B35" s="156"/>
      <c r="C35" s="13">
        <v>42051</v>
      </c>
      <c r="D35" s="14">
        <v>62</v>
      </c>
    </row>
    <row r="36" spans="2:4">
      <c r="B36" s="156"/>
      <c r="C36" s="13">
        <v>42065</v>
      </c>
      <c r="D36" s="14">
        <v>54</v>
      </c>
    </row>
    <row r="37" spans="2:4">
      <c r="B37" s="156"/>
      <c r="C37" s="13">
        <v>42079</v>
      </c>
      <c r="D37" s="14">
        <v>37</v>
      </c>
    </row>
    <row r="38" spans="2:4">
      <c r="B38" s="156"/>
      <c r="C38" s="13">
        <v>42093</v>
      </c>
      <c r="D38" s="14">
        <v>71</v>
      </c>
    </row>
    <row r="39" spans="2:4">
      <c r="B39" s="156"/>
      <c r="C39" s="13">
        <v>42107</v>
      </c>
      <c r="D39" s="14">
        <v>61</v>
      </c>
    </row>
    <row r="40" spans="2:4">
      <c r="B40" s="156"/>
      <c r="C40" s="13">
        <v>42121</v>
      </c>
      <c r="D40" s="14">
        <v>49</v>
      </c>
    </row>
    <row r="41" spans="2:4">
      <c r="B41" s="156"/>
      <c r="C41" s="13">
        <v>42135</v>
      </c>
      <c r="D41" s="14">
        <v>42</v>
      </c>
    </row>
    <row r="42" spans="2:4">
      <c r="B42" s="156"/>
      <c r="C42" s="13">
        <v>42149</v>
      </c>
      <c r="D42" s="14">
        <v>61</v>
      </c>
    </row>
    <row r="43" spans="2:4">
      <c r="B43" s="156"/>
      <c r="C43" s="13">
        <v>42163</v>
      </c>
      <c r="D43" s="14">
        <v>39</v>
      </c>
    </row>
    <row r="44" spans="2:4">
      <c r="B44" s="156"/>
      <c r="C44" s="13">
        <v>42177</v>
      </c>
      <c r="D44" s="14">
        <v>51</v>
      </c>
    </row>
    <row r="45" spans="2:4">
      <c r="B45" s="156"/>
      <c r="C45" s="13">
        <v>42191</v>
      </c>
      <c r="D45" s="14">
        <v>46</v>
      </c>
    </row>
    <row r="46" spans="2:4">
      <c r="B46" s="156"/>
      <c r="C46" s="13">
        <v>42205</v>
      </c>
      <c r="D46" s="14">
        <v>60</v>
      </c>
    </row>
    <row r="47" spans="2:4">
      <c r="B47" s="156"/>
      <c r="C47" s="13">
        <v>42219</v>
      </c>
      <c r="D47" s="14">
        <v>44</v>
      </c>
    </row>
    <row r="48" spans="2:4">
      <c r="B48" s="156"/>
      <c r="C48" s="13">
        <v>42233</v>
      </c>
      <c r="D48" s="14">
        <v>44</v>
      </c>
    </row>
    <row r="49" spans="2:4">
      <c r="B49" s="156"/>
      <c r="C49" s="13">
        <v>42247</v>
      </c>
      <c r="D49" s="14">
        <v>37</v>
      </c>
    </row>
    <row r="50" spans="2:4">
      <c r="B50" s="156"/>
      <c r="C50" s="13">
        <v>42261</v>
      </c>
      <c r="D50" s="14">
        <v>34</v>
      </c>
    </row>
    <row r="51" spans="2:4">
      <c r="B51" s="156"/>
      <c r="C51" s="13">
        <v>42275</v>
      </c>
      <c r="D51" s="14">
        <v>55</v>
      </c>
    </row>
    <row r="52" spans="2:4">
      <c r="B52" s="156"/>
      <c r="C52" s="13">
        <v>42289</v>
      </c>
      <c r="D52" s="14">
        <v>46</v>
      </c>
    </row>
    <row r="53" spans="2:4">
      <c r="B53" s="156"/>
      <c r="C53" s="13">
        <v>42303</v>
      </c>
      <c r="D53" s="14">
        <v>54</v>
      </c>
    </row>
    <row r="54" spans="2:4">
      <c r="B54" s="156"/>
      <c r="C54" s="13">
        <v>42317</v>
      </c>
      <c r="D54" s="14">
        <v>51</v>
      </c>
    </row>
    <row r="55" spans="2:4">
      <c r="B55" s="156"/>
      <c r="C55" s="13">
        <v>42331</v>
      </c>
      <c r="D55" s="14">
        <v>54</v>
      </c>
    </row>
    <row r="56" spans="2:4">
      <c r="B56" s="156"/>
      <c r="C56" s="13">
        <v>42345</v>
      </c>
      <c r="D56" s="14">
        <v>45</v>
      </c>
    </row>
    <row r="57" spans="2:4">
      <c r="B57" s="156"/>
      <c r="C57" s="13">
        <v>42359</v>
      </c>
      <c r="D57" s="14">
        <v>57</v>
      </c>
    </row>
    <row r="58" spans="2:4">
      <c r="B58" s="156"/>
      <c r="C58" s="13">
        <v>42373</v>
      </c>
      <c r="D58" s="14">
        <v>67</v>
      </c>
    </row>
    <row r="59" spans="2:4">
      <c r="B59" s="156"/>
      <c r="C59" s="13">
        <v>42387</v>
      </c>
      <c r="D59" s="14">
        <v>60</v>
      </c>
    </row>
    <row r="60" spans="2:4">
      <c r="B60" s="156"/>
      <c r="C60" s="13">
        <v>42401</v>
      </c>
      <c r="D60" s="14">
        <v>47</v>
      </c>
    </row>
    <row r="61" spans="2:4">
      <c r="B61" s="156"/>
      <c r="C61" s="13">
        <v>42415</v>
      </c>
      <c r="D61" s="14">
        <v>54</v>
      </c>
    </row>
    <row r="62" spans="2:4">
      <c r="B62" s="156"/>
      <c r="C62" s="13">
        <v>42429</v>
      </c>
      <c r="D62" s="14">
        <v>58</v>
      </c>
    </row>
    <row r="63" spans="2:4">
      <c r="B63" s="156"/>
      <c r="C63" s="13">
        <v>42443</v>
      </c>
      <c r="D63" s="14">
        <v>46</v>
      </c>
    </row>
    <row r="64" spans="2:4">
      <c r="B64" s="156"/>
      <c r="C64" s="13">
        <v>42457</v>
      </c>
      <c r="D64" s="14">
        <v>47</v>
      </c>
    </row>
    <row r="65" spans="2:4">
      <c r="B65" s="156"/>
      <c r="C65" s="13">
        <v>42471</v>
      </c>
      <c r="D65" s="14">
        <v>65</v>
      </c>
    </row>
    <row r="66" spans="2:4">
      <c r="B66" s="156"/>
      <c r="C66" s="13">
        <v>42485</v>
      </c>
      <c r="D66" s="14">
        <v>49</v>
      </c>
    </row>
    <row r="67" spans="2:4">
      <c r="B67" s="156"/>
      <c r="C67" s="13">
        <v>42499</v>
      </c>
      <c r="D67" s="14">
        <v>38</v>
      </c>
    </row>
    <row r="68" spans="2:4">
      <c r="B68" s="156"/>
      <c r="C68" s="13">
        <v>42513</v>
      </c>
      <c r="D68" s="15">
        <v>53</v>
      </c>
    </row>
    <row r="69" spans="2:4">
      <c r="B69" s="156"/>
      <c r="C69" s="13">
        <v>42527</v>
      </c>
      <c r="D69" s="15">
        <v>66</v>
      </c>
    </row>
    <row r="70" spans="2:4" ht="15.75" thickBot="1">
      <c r="B70" s="157"/>
      <c r="C70" s="16">
        <v>42541</v>
      </c>
      <c r="D70" s="17">
        <v>50</v>
      </c>
    </row>
  </sheetData>
  <sheetProtection algorithmName="SHA-512" hashValue="qZoxVcp0OByFujmBUNcihJfe0ISKVFp3dh53uE1Y79dN9HW4I/lY9WmzCnVZOl4DprhIOVYVBocCJUNZlPqCpA==" saltValue="qB1FwqSXLL7ciAk5+eqaAw==" spinCount="100000" sheet="1" objects="1" formatCells="0" formatColumns="0" formatRows="0" insertColumns="0" insertRows="0" insertHyperlinks="0" deleteColumns="0" deleteRows="0" selectLockedCells="1" sort="0" autoFilter="0" pivotTables="0"/>
  <mergeCells count="2">
    <mergeCell ref="B6:B31"/>
    <mergeCell ref="B32:B7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B1:BZ53"/>
  <sheetViews>
    <sheetView showGridLines="0" workbookViewId="0">
      <pane xSplit="3" ySplit="5" topLeftCell="D6" activePane="bottomRight" state="frozen"/>
      <selection pane="bottomRight" activeCell="I11" sqref="I11"/>
      <selection pane="bottomLeft" activeCell="G38" sqref="G38"/>
      <selection pane="topRight" activeCell="G38" sqref="G38"/>
    </sheetView>
  </sheetViews>
  <sheetFormatPr defaultColWidth="9.140625" defaultRowHeight="15"/>
  <cols>
    <col min="1" max="1" width="2.140625" style="1" customWidth="1"/>
    <col min="2" max="2" width="11.85546875" style="1" customWidth="1"/>
    <col min="3" max="3" width="12.140625" style="72" bestFit="1" customWidth="1"/>
    <col min="4" max="4" width="19.28515625" style="72" bestFit="1" customWidth="1"/>
    <col min="5" max="16384" width="9.140625" style="1"/>
  </cols>
  <sheetData>
    <row r="1" spans="2:78" s="20" customFormat="1"/>
    <row r="2" spans="2:78" s="20" customFormat="1" ht="50.45" customHeight="1">
      <c r="B2" s="21"/>
      <c r="C2" s="22"/>
      <c r="D2" s="23" t="s">
        <v>15</v>
      </c>
      <c r="E2" s="21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pans="2:78" s="20" customFormat="1" ht="10.9" customHeight="1"/>
    <row r="4" spans="2:78" ht="11.25" customHeight="1" thickBot="1"/>
    <row r="5" spans="2:78" ht="15.75" thickBot="1">
      <c r="B5" s="24" t="s">
        <v>2</v>
      </c>
      <c r="C5" s="25" t="s">
        <v>3</v>
      </c>
      <c r="D5" s="4" t="s">
        <v>16</v>
      </c>
    </row>
    <row r="6" spans="2:78" ht="15" customHeight="1">
      <c r="B6" s="164" t="s">
        <v>5</v>
      </c>
      <c r="C6" s="126">
        <v>1</v>
      </c>
      <c r="D6" s="127">
        <v>36</v>
      </c>
    </row>
    <row r="7" spans="2:78">
      <c r="B7" s="165"/>
      <c r="C7" s="128">
        <v>2</v>
      </c>
      <c r="D7" s="129">
        <v>19</v>
      </c>
    </row>
    <row r="8" spans="2:78">
      <c r="B8" s="165"/>
      <c r="C8" s="128">
        <v>3</v>
      </c>
      <c r="D8" s="129">
        <v>25</v>
      </c>
    </row>
    <row r="9" spans="2:78" ht="23.25">
      <c r="B9" s="165"/>
      <c r="C9" s="128">
        <v>4</v>
      </c>
      <c r="D9" s="129">
        <v>31</v>
      </c>
      <c r="I9" s="34"/>
    </row>
    <row r="10" spans="2:78">
      <c r="B10" s="165"/>
      <c r="C10" s="128">
        <v>5</v>
      </c>
      <c r="D10" s="129">
        <v>18</v>
      </c>
    </row>
    <row r="11" spans="2:78">
      <c r="B11" s="165"/>
      <c r="C11" s="128">
        <v>6</v>
      </c>
      <c r="D11" s="129">
        <v>35</v>
      </c>
    </row>
    <row r="12" spans="2:78">
      <c r="B12" s="165"/>
      <c r="C12" s="128">
        <v>7</v>
      </c>
      <c r="D12" s="129">
        <v>26</v>
      </c>
    </row>
    <row r="13" spans="2:78">
      <c r="B13" s="165"/>
      <c r="C13" s="128">
        <v>8</v>
      </c>
      <c r="D13" s="129">
        <v>34</v>
      </c>
    </row>
    <row r="14" spans="2:78">
      <c r="B14" s="165"/>
      <c r="C14" s="128">
        <v>9</v>
      </c>
      <c r="D14" s="129">
        <v>21</v>
      </c>
    </row>
    <row r="15" spans="2:78">
      <c r="B15" s="165"/>
      <c r="C15" s="128">
        <v>10</v>
      </c>
      <c r="D15" s="129">
        <v>27</v>
      </c>
    </row>
    <row r="16" spans="2:78">
      <c r="B16" s="165"/>
      <c r="C16" s="128">
        <v>11</v>
      </c>
      <c r="D16" s="129">
        <v>19</v>
      </c>
    </row>
    <row r="17" spans="2:4">
      <c r="B17" s="165"/>
      <c r="C17" s="128">
        <v>12</v>
      </c>
      <c r="D17" s="129">
        <v>20</v>
      </c>
    </row>
    <row r="18" spans="2:4">
      <c r="B18" s="165"/>
      <c r="C18" s="128">
        <v>13</v>
      </c>
      <c r="D18" s="129">
        <v>36</v>
      </c>
    </row>
    <row r="19" spans="2:4">
      <c r="B19" s="165"/>
      <c r="C19" s="128">
        <v>14</v>
      </c>
      <c r="D19" s="129">
        <v>31</v>
      </c>
    </row>
    <row r="20" spans="2:4">
      <c r="B20" s="165"/>
      <c r="C20" s="128">
        <v>15</v>
      </c>
      <c r="D20" s="129">
        <v>28</v>
      </c>
    </row>
    <row r="21" spans="2:4">
      <c r="B21" s="165"/>
      <c r="C21" s="128">
        <v>16</v>
      </c>
      <c r="D21" s="129">
        <v>24</v>
      </c>
    </row>
    <row r="22" spans="2:4">
      <c r="B22" s="165"/>
      <c r="C22" s="128">
        <v>17</v>
      </c>
      <c r="D22" s="129">
        <v>36</v>
      </c>
    </row>
    <row r="23" spans="2:4">
      <c r="B23" s="165"/>
      <c r="C23" s="128">
        <v>18</v>
      </c>
      <c r="D23" s="129">
        <v>34</v>
      </c>
    </row>
    <row r="24" spans="2:4">
      <c r="B24" s="165"/>
      <c r="C24" s="128">
        <v>19</v>
      </c>
      <c r="D24" s="129">
        <v>21</v>
      </c>
    </row>
    <row r="25" spans="2:4" ht="15.75" thickBot="1">
      <c r="B25" s="165"/>
      <c r="C25" s="128">
        <v>20</v>
      </c>
      <c r="D25" s="130">
        <v>33</v>
      </c>
    </row>
    <row r="26" spans="2:4">
      <c r="B26" s="166" t="s">
        <v>6</v>
      </c>
      <c r="C26" s="131">
        <v>21</v>
      </c>
      <c r="D26" s="132">
        <v>20</v>
      </c>
    </row>
    <row r="27" spans="2:4">
      <c r="B27" s="167"/>
      <c r="C27" s="133">
        <v>22</v>
      </c>
      <c r="D27" s="134">
        <v>38</v>
      </c>
    </row>
    <row r="28" spans="2:4">
      <c r="B28" s="167"/>
      <c r="C28" s="133">
        <v>23</v>
      </c>
      <c r="D28" s="134">
        <v>39</v>
      </c>
    </row>
    <row r="29" spans="2:4">
      <c r="B29" s="167"/>
      <c r="C29" s="133">
        <v>24</v>
      </c>
      <c r="D29" s="134">
        <v>42</v>
      </c>
    </row>
    <row r="30" spans="2:4">
      <c r="B30" s="167"/>
      <c r="C30" s="133">
        <v>25</v>
      </c>
      <c r="D30" s="134">
        <v>47</v>
      </c>
    </row>
    <row r="31" spans="2:4">
      <c r="B31" s="167"/>
      <c r="C31" s="133">
        <v>26</v>
      </c>
      <c r="D31" s="134">
        <v>46</v>
      </c>
    </row>
    <row r="32" spans="2:4">
      <c r="B32" s="167"/>
      <c r="C32" s="133">
        <v>27</v>
      </c>
      <c r="D32" s="134">
        <v>39</v>
      </c>
    </row>
    <row r="33" spans="2:4">
      <c r="B33" s="167"/>
      <c r="C33" s="133">
        <v>28</v>
      </c>
      <c r="D33" s="134">
        <v>37</v>
      </c>
    </row>
    <row r="34" spans="2:4">
      <c r="B34" s="167"/>
      <c r="C34" s="133">
        <v>29</v>
      </c>
      <c r="D34" s="134">
        <v>43</v>
      </c>
    </row>
    <row r="35" spans="2:4">
      <c r="B35" s="167"/>
      <c r="C35" s="133">
        <v>30</v>
      </c>
      <c r="D35" s="134">
        <v>25</v>
      </c>
    </row>
    <row r="36" spans="2:4">
      <c r="B36" s="167"/>
      <c r="C36" s="133">
        <v>31</v>
      </c>
      <c r="D36" s="134">
        <v>29</v>
      </c>
    </row>
    <row r="37" spans="2:4">
      <c r="B37" s="167"/>
      <c r="C37" s="133">
        <v>32</v>
      </c>
      <c r="D37" s="134">
        <v>19</v>
      </c>
    </row>
    <row r="38" spans="2:4">
      <c r="B38" s="167"/>
      <c r="C38" s="133">
        <v>33</v>
      </c>
      <c r="D38" s="134">
        <v>22</v>
      </c>
    </row>
    <row r="39" spans="2:4">
      <c r="B39" s="167"/>
      <c r="C39" s="133">
        <v>34</v>
      </c>
      <c r="D39" s="134">
        <v>27</v>
      </c>
    </row>
    <row r="40" spans="2:4">
      <c r="B40" s="167"/>
      <c r="C40" s="133">
        <v>35</v>
      </c>
      <c r="D40" s="134">
        <v>19</v>
      </c>
    </row>
    <row r="41" spans="2:4" ht="15" customHeight="1">
      <c r="B41" s="167"/>
      <c r="C41" s="133">
        <v>36</v>
      </c>
      <c r="D41" s="134">
        <v>17</v>
      </c>
    </row>
    <row r="42" spans="2:4">
      <c r="B42" s="167"/>
      <c r="C42" s="133">
        <v>37</v>
      </c>
      <c r="D42" s="134">
        <v>19</v>
      </c>
    </row>
    <row r="43" spans="2:4">
      <c r="B43" s="167"/>
      <c r="C43" s="133">
        <v>38</v>
      </c>
      <c r="D43" s="134">
        <v>35</v>
      </c>
    </row>
    <row r="44" spans="2:4">
      <c r="B44" s="167"/>
      <c r="C44" s="133">
        <v>39</v>
      </c>
      <c r="D44" s="134">
        <v>46</v>
      </c>
    </row>
    <row r="45" spans="2:4">
      <c r="B45" s="167"/>
      <c r="C45" s="133">
        <v>40</v>
      </c>
      <c r="D45" s="134">
        <v>49</v>
      </c>
    </row>
    <row r="46" spans="2:4">
      <c r="B46" s="167"/>
      <c r="C46" s="131">
        <v>41</v>
      </c>
      <c r="D46" s="134">
        <v>43</v>
      </c>
    </row>
    <row r="47" spans="2:4">
      <c r="B47" s="167"/>
      <c r="C47" s="133">
        <v>42</v>
      </c>
      <c r="D47" s="134">
        <v>50</v>
      </c>
    </row>
    <row r="48" spans="2:4">
      <c r="B48" s="167"/>
      <c r="C48" s="133">
        <v>43</v>
      </c>
      <c r="D48" s="134">
        <v>52</v>
      </c>
    </row>
    <row r="49" spans="2:4">
      <c r="B49" s="167"/>
      <c r="C49" s="133">
        <v>44</v>
      </c>
      <c r="D49" s="134">
        <v>44</v>
      </c>
    </row>
    <row r="50" spans="2:4">
      <c r="B50" s="167"/>
      <c r="C50" s="133">
        <v>45</v>
      </c>
      <c r="D50" s="134">
        <v>47</v>
      </c>
    </row>
    <row r="51" spans="2:4">
      <c r="B51" s="167"/>
      <c r="C51" s="133">
        <v>46</v>
      </c>
      <c r="D51" s="134">
        <v>51</v>
      </c>
    </row>
    <row r="52" spans="2:4">
      <c r="B52" s="167"/>
      <c r="C52" s="133">
        <v>47</v>
      </c>
      <c r="D52" s="134">
        <v>41</v>
      </c>
    </row>
    <row r="53" spans="2:4" ht="15.75" thickBot="1">
      <c r="B53" s="168"/>
      <c r="C53" s="133">
        <v>48</v>
      </c>
      <c r="D53" s="135">
        <v>49</v>
      </c>
    </row>
  </sheetData>
  <sheetProtection algorithmName="SHA-512" hashValue="QGlve9DdKRrq3zrsl39qdl0vusWfD38OyOMCs5rGqQE3yRUQkthusLIUrdj+7RUIRjj8ScBRYq2eVT+jABEBYQ==" saltValue="Hm2dkDNSYw12xlmwGrD9sQ==" spinCount="100000" sheet="1" objects="1" formatCells="0" formatColumns="0" formatRows="0" insertColumns="0" insertRows="0" insertHyperlinks="0" deleteColumns="0" deleteRows="0" selectLockedCells="1" sort="0" autoFilter="0" pivotTables="0"/>
  <mergeCells count="2">
    <mergeCell ref="B6:B25"/>
    <mergeCell ref="B26:B5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B1:BZ70"/>
  <sheetViews>
    <sheetView showGridLines="0" workbookViewId="0">
      <pane xSplit="3" ySplit="5" topLeftCell="D19" activePane="bottomRight" state="frozen"/>
      <selection pane="bottomRight" activeCell="K25" sqref="K25"/>
      <selection pane="bottomLeft" activeCell="G38" sqref="G38"/>
      <selection pane="topRight" activeCell="G38" sqref="G38"/>
    </sheetView>
  </sheetViews>
  <sheetFormatPr defaultColWidth="9.140625" defaultRowHeight="15"/>
  <cols>
    <col min="1" max="1" width="2.140625" style="1" customWidth="1"/>
    <col min="2" max="2" width="11.85546875" style="1" customWidth="1"/>
    <col min="3" max="3" width="14.140625" style="1" customWidth="1"/>
    <col min="4" max="5" width="19.28515625" style="1" bestFit="1" customWidth="1"/>
    <col min="6" max="16384" width="9.140625" style="1"/>
  </cols>
  <sheetData>
    <row r="1" spans="2:78" s="20" customFormat="1"/>
    <row r="2" spans="2:78" s="20" customFormat="1" ht="50.45" customHeight="1">
      <c r="B2" s="21"/>
      <c r="C2" s="22"/>
      <c r="D2" s="23" t="s">
        <v>17</v>
      </c>
      <c r="E2" s="21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pans="2:78" s="20" customFormat="1" ht="10.9" customHeight="1"/>
    <row r="4" spans="2:78" ht="11.25" customHeight="1" thickBot="1"/>
    <row r="5" spans="2:78" ht="15.75" thickBot="1">
      <c r="B5" s="2" t="s">
        <v>2</v>
      </c>
      <c r="C5" s="3" t="s">
        <v>3</v>
      </c>
      <c r="D5" s="112" t="s">
        <v>18</v>
      </c>
      <c r="E5" s="4" t="s">
        <v>19</v>
      </c>
    </row>
    <row r="6" spans="2:78">
      <c r="B6" s="153" t="s">
        <v>5</v>
      </c>
      <c r="C6" s="147">
        <v>41645</v>
      </c>
      <c r="D6" s="113">
        <v>82</v>
      </c>
      <c r="E6" s="114">
        <v>8.3582900000000002</v>
      </c>
      <c r="F6" s="1">
        <f>E6*1000</f>
        <v>8358.2900000000009</v>
      </c>
    </row>
    <row r="7" spans="2:78">
      <c r="B7" s="153"/>
      <c r="C7" s="148">
        <v>41659</v>
      </c>
      <c r="D7" s="115">
        <v>69</v>
      </c>
      <c r="E7" s="116">
        <v>8.4746600000000001</v>
      </c>
      <c r="F7" s="1">
        <f t="shared" ref="F7:F70" si="0">E7*1000</f>
        <v>8474.66</v>
      </c>
    </row>
    <row r="8" spans="2:78">
      <c r="B8" s="153"/>
      <c r="C8" s="148">
        <v>41673</v>
      </c>
      <c r="D8" s="115">
        <v>72</v>
      </c>
      <c r="E8" s="116">
        <v>8.5166799999999991</v>
      </c>
      <c r="F8" s="1">
        <f t="shared" si="0"/>
        <v>8516.6799999999985</v>
      </c>
    </row>
    <row r="9" spans="2:78">
      <c r="B9" s="153"/>
      <c r="C9" s="148">
        <v>41687</v>
      </c>
      <c r="D9" s="115">
        <v>53</v>
      </c>
      <c r="E9" s="116">
        <v>8.5196400000000008</v>
      </c>
      <c r="F9" s="1">
        <f t="shared" si="0"/>
        <v>8519.6400000000012</v>
      </c>
    </row>
    <row r="10" spans="2:78">
      <c r="B10" s="153"/>
      <c r="C10" s="148">
        <v>41701</v>
      </c>
      <c r="D10" s="115">
        <v>82</v>
      </c>
      <c r="E10" s="116">
        <v>8.4572699999999994</v>
      </c>
      <c r="F10" s="1">
        <f t="shared" si="0"/>
        <v>8457.2699999999986</v>
      </c>
    </row>
    <row r="11" spans="2:78">
      <c r="B11" s="153"/>
      <c r="C11" s="148">
        <v>41715</v>
      </c>
      <c r="D11" s="115">
        <v>93</v>
      </c>
      <c r="E11" s="116">
        <v>8.2553300000000007</v>
      </c>
      <c r="F11" s="1">
        <f t="shared" si="0"/>
        <v>8255.33</v>
      </c>
    </row>
    <row r="12" spans="2:78">
      <c r="B12" s="153"/>
      <c r="C12" s="148">
        <v>41729</v>
      </c>
      <c r="D12" s="115">
        <v>71</v>
      </c>
      <c r="E12" s="116">
        <v>8.4344599999999996</v>
      </c>
      <c r="F12" s="1">
        <f t="shared" si="0"/>
        <v>8434.4599999999991</v>
      </c>
    </row>
    <row r="13" spans="2:78" ht="23.25">
      <c r="B13" s="153"/>
      <c r="C13" s="148">
        <v>41743</v>
      </c>
      <c r="D13" s="115">
        <v>63</v>
      </c>
      <c r="E13" s="116">
        <v>8.6600099999999998</v>
      </c>
      <c r="F13" s="1">
        <f t="shared" si="0"/>
        <v>8660.01</v>
      </c>
      <c r="J13" s="34"/>
    </row>
    <row r="14" spans="2:78">
      <c r="B14" s="153"/>
      <c r="C14" s="148">
        <v>41757</v>
      </c>
      <c r="D14" s="115">
        <v>58</v>
      </c>
      <c r="E14" s="116">
        <v>8.4454799999999999</v>
      </c>
      <c r="F14" s="1">
        <f t="shared" si="0"/>
        <v>8445.48</v>
      </c>
    </row>
    <row r="15" spans="2:78">
      <c r="B15" s="153"/>
      <c r="C15" s="148">
        <v>41771</v>
      </c>
      <c r="D15" s="115">
        <v>42</v>
      </c>
      <c r="E15" s="116">
        <v>8.4665199999999992</v>
      </c>
      <c r="F15" s="1">
        <f t="shared" si="0"/>
        <v>8466.5199999999986</v>
      </c>
    </row>
    <row r="16" spans="2:78">
      <c r="B16" s="153"/>
      <c r="C16" s="148">
        <v>41785</v>
      </c>
      <c r="D16" s="115">
        <v>68</v>
      </c>
      <c r="E16" s="116">
        <v>8.6173199999999994</v>
      </c>
      <c r="F16" s="1">
        <f t="shared" si="0"/>
        <v>8617.32</v>
      </c>
    </row>
    <row r="17" spans="2:6">
      <c r="B17" s="153"/>
      <c r="C17" s="148">
        <v>41799</v>
      </c>
      <c r="D17" s="115">
        <v>63</v>
      </c>
      <c r="E17" s="116">
        <v>8.7307100000000002</v>
      </c>
      <c r="F17" s="1">
        <f t="shared" si="0"/>
        <v>8730.7100000000009</v>
      </c>
    </row>
    <row r="18" spans="2:6">
      <c r="B18" s="153"/>
      <c r="C18" s="148">
        <v>41813</v>
      </c>
      <c r="D18" s="115">
        <v>87</v>
      </c>
      <c r="E18" s="116">
        <v>8.8562799999999999</v>
      </c>
      <c r="F18" s="1">
        <f t="shared" si="0"/>
        <v>8856.2800000000007</v>
      </c>
    </row>
    <row r="19" spans="2:6">
      <c r="B19" s="153"/>
      <c r="C19" s="148">
        <v>41827</v>
      </c>
      <c r="D19" s="115">
        <v>62</v>
      </c>
      <c r="E19" s="116">
        <v>8.75915</v>
      </c>
      <c r="F19" s="1">
        <f t="shared" si="0"/>
        <v>8759.15</v>
      </c>
    </row>
    <row r="20" spans="2:6">
      <c r="B20" s="153"/>
      <c r="C20" s="148">
        <v>41841</v>
      </c>
      <c r="D20" s="115">
        <v>54</v>
      </c>
      <c r="E20" s="116">
        <v>8.5826600000000006</v>
      </c>
      <c r="F20" s="1">
        <f t="shared" si="0"/>
        <v>8582.66</v>
      </c>
    </row>
    <row r="21" spans="2:6">
      <c r="B21" s="153"/>
      <c r="C21" s="148">
        <v>41855</v>
      </c>
      <c r="D21" s="115">
        <v>65</v>
      </c>
      <c r="E21" s="116">
        <v>8.6341199999999994</v>
      </c>
      <c r="F21" s="1">
        <f t="shared" si="0"/>
        <v>8634.119999999999</v>
      </c>
    </row>
    <row r="22" spans="2:6">
      <c r="B22" s="153"/>
      <c r="C22" s="148">
        <v>41869</v>
      </c>
      <c r="D22" s="115">
        <v>61</v>
      </c>
      <c r="E22" s="116">
        <v>8.5697799999999997</v>
      </c>
      <c r="F22" s="1">
        <f t="shared" si="0"/>
        <v>8569.7799999999988</v>
      </c>
    </row>
    <row r="23" spans="2:6">
      <c r="B23" s="153"/>
      <c r="C23" s="148">
        <v>41883</v>
      </c>
      <c r="D23" s="115">
        <v>73</v>
      </c>
      <c r="E23" s="116">
        <v>8.48658</v>
      </c>
      <c r="F23" s="1">
        <f t="shared" si="0"/>
        <v>8486.58</v>
      </c>
    </row>
    <row r="24" spans="2:6">
      <c r="B24" s="153"/>
      <c r="C24" s="148">
        <v>41897</v>
      </c>
      <c r="D24" s="115">
        <v>58</v>
      </c>
      <c r="E24" s="116">
        <v>8.5034600000000005</v>
      </c>
      <c r="F24" s="1">
        <f t="shared" si="0"/>
        <v>8503.4600000000009</v>
      </c>
    </row>
    <row r="25" spans="2:6">
      <c r="B25" s="153"/>
      <c r="C25" s="148">
        <v>41911</v>
      </c>
      <c r="D25" s="115">
        <v>65</v>
      </c>
      <c r="E25" s="116">
        <v>8.5723099999999999</v>
      </c>
      <c r="F25" s="1">
        <f t="shared" si="0"/>
        <v>8572.31</v>
      </c>
    </row>
    <row r="26" spans="2:6">
      <c r="B26" s="153"/>
      <c r="C26" s="148">
        <v>41925</v>
      </c>
      <c r="D26" s="115">
        <v>66</v>
      </c>
      <c r="E26" s="116">
        <v>8.6095000000000006</v>
      </c>
      <c r="F26" s="1">
        <f t="shared" si="0"/>
        <v>8609.5</v>
      </c>
    </row>
    <row r="27" spans="2:6">
      <c r="B27" s="153"/>
      <c r="C27" s="148">
        <v>41939</v>
      </c>
      <c r="D27" s="115">
        <v>61</v>
      </c>
      <c r="E27" s="116">
        <v>8.3490099999999998</v>
      </c>
      <c r="F27" s="1">
        <f t="shared" si="0"/>
        <v>8349.01</v>
      </c>
    </row>
    <row r="28" spans="2:6">
      <c r="B28" s="153"/>
      <c r="C28" s="148">
        <v>41953</v>
      </c>
      <c r="D28" s="115">
        <v>86</v>
      </c>
      <c r="E28" s="116">
        <v>8.3346099999999996</v>
      </c>
      <c r="F28" s="1">
        <f t="shared" si="0"/>
        <v>8334.6099999999988</v>
      </c>
    </row>
    <row r="29" spans="2:6">
      <c r="B29" s="153"/>
      <c r="C29" s="148">
        <v>41967</v>
      </c>
      <c r="D29" s="115">
        <v>87</v>
      </c>
      <c r="E29" s="116">
        <v>8.2983399999999996</v>
      </c>
      <c r="F29" s="1">
        <f t="shared" si="0"/>
        <v>8298.34</v>
      </c>
    </row>
    <row r="30" spans="2:6">
      <c r="B30" s="153"/>
      <c r="C30" s="148">
        <v>41981</v>
      </c>
      <c r="D30" s="115">
        <v>81</v>
      </c>
      <c r="E30" s="116">
        <v>8.3217300000000005</v>
      </c>
      <c r="F30" s="1">
        <f t="shared" si="0"/>
        <v>8321.7300000000014</v>
      </c>
    </row>
    <row r="31" spans="2:6" ht="15.75" thickBot="1">
      <c r="B31" s="154"/>
      <c r="C31" s="151">
        <v>41995</v>
      </c>
      <c r="D31" s="117">
        <v>56</v>
      </c>
      <c r="E31" s="118">
        <v>8.2801100000000005</v>
      </c>
      <c r="F31" s="1">
        <f t="shared" si="0"/>
        <v>8280.11</v>
      </c>
    </row>
    <row r="32" spans="2:6">
      <c r="B32" s="155" t="s">
        <v>6</v>
      </c>
      <c r="C32" s="149">
        <v>42009</v>
      </c>
      <c r="D32" s="119">
        <v>88</v>
      </c>
      <c r="E32" s="120">
        <v>8.4602500000000003</v>
      </c>
      <c r="F32" s="1">
        <f t="shared" si="0"/>
        <v>8460.25</v>
      </c>
    </row>
    <row r="33" spans="2:6">
      <c r="B33" s="156"/>
      <c r="C33" s="150">
        <v>42023</v>
      </c>
      <c r="D33" s="121">
        <v>68</v>
      </c>
      <c r="E33" s="122">
        <v>8.7812300000000008</v>
      </c>
      <c r="F33" s="1">
        <f t="shared" si="0"/>
        <v>8781.2300000000014</v>
      </c>
    </row>
    <row r="34" spans="2:6">
      <c r="B34" s="156"/>
      <c r="C34" s="150">
        <v>42037</v>
      </c>
      <c r="D34" s="121">
        <v>79</v>
      </c>
      <c r="E34" s="122">
        <v>8.6814</v>
      </c>
      <c r="F34" s="1">
        <f t="shared" si="0"/>
        <v>8681.4</v>
      </c>
    </row>
    <row r="35" spans="2:6">
      <c r="B35" s="156"/>
      <c r="C35" s="150">
        <v>42051</v>
      </c>
      <c r="D35" s="121">
        <v>62</v>
      </c>
      <c r="E35" s="122">
        <v>8.6701300000000003</v>
      </c>
      <c r="F35" s="1">
        <f t="shared" si="0"/>
        <v>8670.130000000001</v>
      </c>
    </row>
    <row r="36" spans="2:6">
      <c r="B36" s="156"/>
      <c r="C36" s="150">
        <v>42065</v>
      </c>
      <c r="D36" s="121">
        <v>54</v>
      </c>
      <c r="E36" s="122">
        <v>8.6397999999999993</v>
      </c>
      <c r="F36" s="1">
        <f t="shared" si="0"/>
        <v>8639.7999999999993</v>
      </c>
    </row>
    <row r="37" spans="2:6">
      <c r="B37" s="156"/>
      <c r="C37" s="150">
        <v>42079</v>
      </c>
      <c r="D37" s="121">
        <v>37</v>
      </c>
      <c r="E37" s="122">
        <v>8.5406399999999998</v>
      </c>
      <c r="F37" s="1">
        <f t="shared" si="0"/>
        <v>8540.64</v>
      </c>
    </row>
    <row r="38" spans="2:6">
      <c r="B38" s="156"/>
      <c r="C38" s="150">
        <v>42093</v>
      </c>
      <c r="D38" s="121">
        <v>71</v>
      </c>
      <c r="E38" s="122">
        <v>9.1867400000000004</v>
      </c>
      <c r="F38" s="1">
        <f t="shared" si="0"/>
        <v>9186.74</v>
      </c>
    </row>
    <row r="39" spans="2:6">
      <c r="B39" s="156"/>
      <c r="C39" s="150">
        <v>42107</v>
      </c>
      <c r="D39" s="121">
        <v>61</v>
      </c>
      <c r="E39" s="122">
        <v>8.5629299999999997</v>
      </c>
      <c r="F39" s="1">
        <f t="shared" si="0"/>
        <v>8562.93</v>
      </c>
    </row>
    <row r="40" spans="2:6">
      <c r="B40" s="156"/>
      <c r="C40" s="150">
        <v>42121</v>
      </c>
      <c r="D40" s="121">
        <v>49</v>
      </c>
      <c r="E40" s="122">
        <v>8.5292200000000005</v>
      </c>
      <c r="F40" s="1">
        <f t="shared" si="0"/>
        <v>8529.2200000000012</v>
      </c>
    </row>
    <row r="41" spans="2:6">
      <c r="B41" s="156"/>
      <c r="C41" s="150">
        <v>42135</v>
      </c>
      <c r="D41" s="121">
        <v>42</v>
      </c>
      <c r="E41" s="122">
        <v>8.4766100000000009</v>
      </c>
      <c r="F41" s="1">
        <f t="shared" si="0"/>
        <v>8476.61</v>
      </c>
    </row>
    <row r="42" spans="2:6">
      <c r="B42" s="156"/>
      <c r="C42" s="150">
        <v>42149</v>
      </c>
      <c r="D42" s="121">
        <v>61</v>
      </c>
      <c r="E42" s="122">
        <v>8.52942</v>
      </c>
      <c r="F42" s="1">
        <f t="shared" si="0"/>
        <v>8529.42</v>
      </c>
    </row>
    <row r="43" spans="2:6">
      <c r="B43" s="156"/>
      <c r="C43" s="150">
        <v>42163</v>
      </c>
      <c r="D43" s="121">
        <v>39</v>
      </c>
      <c r="E43" s="122">
        <v>8.3193900000000003</v>
      </c>
      <c r="F43" s="1">
        <f t="shared" si="0"/>
        <v>8319.39</v>
      </c>
    </row>
    <row r="44" spans="2:6">
      <c r="B44" s="156"/>
      <c r="C44" s="150">
        <v>42177</v>
      </c>
      <c r="D44" s="121">
        <v>51</v>
      </c>
      <c r="E44" s="122">
        <v>8.1034400000000009</v>
      </c>
      <c r="F44" s="1">
        <f t="shared" si="0"/>
        <v>8103.4400000000005</v>
      </c>
    </row>
    <row r="45" spans="2:6">
      <c r="B45" s="156"/>
      <c r="C45" s="150">
        <v>42191</v>
      </c>
      <c r="D45" s="121">
        <v>46</v>
      </c>
      <c r="E45" s="122">
        <v>8.4421700000000008</v>
      </c>
      <c r="F45" s="1">
        <f t="shared" si="0"/>
        <v>8442.17</v>
      </c>
    </row>
    <row r="46" spans="2:6">
      <c r="B46" s="156"/>
      <c r="C46" s="150">
        <v>42205</v>
      </c>
      <c r="D46" s="121">
        <v>60</v>
      </c>
      <c r="E46" s="122">
        <v>8.4083100000000002</v>
      </c>
      <c r="F46" s="1">
        <f t="shared" si="0"/>
        <v>8408.31</v>
      </c>
    </row>
    <row r="47" spans="2:6">
      <c r="B47" s="156"/>
      <c r="C47" s="150">
        <v>42219</v>
      </c>
      <c r="D47" s="121">
        <v>44</v>
      </c>
      <c r="E47" s="122">
        <v>8.3939900000000005</v>
      </c>
      <c r="F47" s="1">
        <f t="shared" si="0"/>
        <v>8393.99</v>
      </c>
    </row>
    <row r="48" spans="2:6">
      <c r="B48" s="156"/>
      <c r="C48" s="150">
        <v>42233</v>
      </c>
      <c r="D48" s="121">
        <v>44</v>
      </c>
      <c r="E48" s="122">
        <v>8.4938400000000005</v>
      </c>
      <c r="F48" s="1">
        <f t="shared" si="0"/>
        <v>8493.84</v>
      </c>
    </row>
    <row r="49" spans="2:6">
      <c r="B49" s="156"/>
      <c r="C49" s="150">
        <v>42247</v>
      </c>
      <c r="D49" s="121">
        <v>37</v>
      </c>
      <c r="E49" s="122">
        <v>8.4927600000000005</v>
      </c>
      <c r="F49" s="1">
        <f t="shared" si="0"/>
        <v>8492.76</v>
      </c>
    </row>
    <row r="50" spans="2:6">
      <c r="B50" s="156"/>
      <c r="C50" s="150">
        <v>42261</v>
      </c>
      <c r="D50" s="121">
        <v>34</v>
      </c>
      <c r="E50" s="122">
        <v>8.2974999999999994</v>
      </c>
      <c r="F50" s="1">
        <f t="shared" si="0"/>
        <v>8297.5</v>
      </c>
    </row>
    <row r="51" spans="2:6">
      <c r="B51" s="156"/>
      <c r="C51" s="150">
        <v>42275</v>
      </c>
      <c r="D51" s="121">
        <v>55</v>
      </c>
      <c r="E51" s="122">
        <v>8.1673200000000001</v>
      </c>
      <c r="F51" s="1">
        <f t="shared" si="0"/>
        <v>8167.32</v>
      </c>
    </row>
    <row r="52" spans="2:6">
      <c r="B52" s="156"/>
      <c r="C52" s="150">
        <v>42289</v>
      </c>
      <c r="D52" s="121">
        <v>46</v>
      </c>
      <c r="E52" s="122">
        <v>8.2982899999999997</v>
      </c>
      <c r="F52" s="1">
        <f t="shared" si="0"/>
        <v>8298.2899999999991</v>
      </c>
    </row>
    <row r="53" spans="2:6">
      <c r="B53" s="156"/>
      <c r="C53" s="150">
        <v>42303</v>
      </c>
      <c r="D53" s="121">
        <v>54</v>
      </c>
      <c r="E53" s="122">
        <v>8.3217499999999998</v>
      </c>
      <c r="F53" s="1">
        <f t="shared" si="0"/>
        <v>8321.75</v>
      </c>
    </row>
    <row r="54" spans="2:6">
      <c r="B54" s="156"/>
      <c r="C54" s="150">
        <v>42317</v>
      </c>
      <c r="D54" s="121">
        <v>51</v>
      </c>
      <c r="E54" s="122">
        <v>8.0855300000000003</v>
      </c>
      <c r="F54" s="1">
        <f t="shared" si="0"/>
        <v>8085.5300000000007</v>
      </c>
    </row>
    <row r="55" spans="2:6">
      <c r="B55" s="156"/>
      <c r="C55" s="150">
        <v>42331</v>
      </c>
      <c r="D55" s="121">
        <v>54</v>
      </c>
      <c r="E55" s="122">
        <v>8.3936100000000007</v>
      </c>
      <c r="F55" s="1">
        <f t="shared" si="0"/>
        <v>8393.61</v>
      </c>
    </row>
    <row r="56" spans="2:6">
      <c r="B56" s="156"/>
      <c r="C56" s="150">
        <v>42345</v>
      </c>
      <c r="D56" s="121">
        <v>52</v>
      </c>
      <c r="E56" s="122">
        <v>8.1684599999999996</v>
      </c>
      <c r="F56" s="1">
        <f t="shared" si="0"/>
        <v>8168.46</v>
      </c>
    </row>
    <row r="57" spans="2:6">
      <c r="B57" s="156"/>
      <c r="C57" s="150">
        <v>42359</v>
      </c>
      <c r="D57" s="121">
        <v>57</v>
      </c>
      <c r="E57" s="122">
        <v>8.2487600000000008</v>
      </c>
      <c r="F57" s="1">
        <f t="shared" si="0"/>
        <v>8248.76</v>
      </c>
    </row>
    <row r="58" spans="2:6">
      <c r="B58" s="156"/>
      <c r="C58" s="150">
        <v>42373</v>
      </c>
      <c r="D58" s="121">
        <v>67</v>
      </c>
      <c r="E58" s="122">
        <v>8.4174900000000008</v>
      </c>
      <c r="F58" s="1">
        <f t="shared" si="0"/>
        <v>8417.4900000000016</v>
      </c>
    </row>
    <row r="59" spans="2:6">
      <c r="B59" s="156"/>
      <c r="C59" s="150">
        <v>42387</v>
      </c>
      <c r="D59" s="121">
        <v>60</v>
      </c>
      <c r="E59" s="122">
        <v>8.5285700000000002</v>
      </c>
      <c r="F59" s="1">
        <f t="shared" si="0"/>
        <v>8528.57</v>
      </c>
    </row>
    <row r="60" spans="2:6">
      <c r="B60" s="156"/>
      <c r="C60" s="150">
        <v>42401</v>
      </c>
      <c r="D60" s="121">
        <v>47</v>
      </c>
      <c r="E60" s="122">
        <v>8.67699</v>
      </c>
      <c r="F60" s="1">
        <f t="shared" si="0"/>
        <v>8676.99</v>
      </c>
    </row>
    <row r="61" spans="2:6">
      <c r="B61" s="156"/>
      <c r="C61" s="150">
        <v>42415</v>
      </c>
      <c r="D61" s="121">
        <v>54</v>
      </c>
      <c r="E61" s="122">
        <v>8.9070800000000006</v>
      </c>
      <c r="F61" s="1">
        <f t="shared" si="0"/>
        <v>8907.08</v>
      </c>
    </row>
    <row r="62" spans="2:6">
      <c r="B62" s="156"/>
      <c r="C62" s="150">
        <v>42429</v>
      </c>
      <c r="D62" s="121">
        <v>58</v>
      </c>
      <c r="E62" s="122">
        <v>8.7535900000000009</v>
      </c>
      <c r="F62" s="1">
        <f t="shared" si="0"/>
        <v>8753.59</v>
      </c>
    </row>
    <row r="63" spans="2:6">
      <c r="B63" s="156"/>
      <c r="C63" s="150">
        <v>42443</v>
      </c>
      <c r="D63" s="121">
        <v>46</v>
      </c>
      <c r="E63" s="122">
        <v>8.6643100000000004</v>
      </c>
      <c r="F63" s="1">
        <f t="shared" si="0"/>
        <v>8664.3100000000013</v>
      </c>
    </row>
    <row r="64" spans="2:6">
      <c r="B64" s="156"/>
      <c r="C64" s="150">
        <v>42457</v>
      </c>
      <c r="D64" s="121">
        <v>47</v>
      </c>
      <c r="E64" s="122">
        <v>8.5928900000000006</v>
      </c>
      <c r="F64" s="1">
        <f t="shared" si="0"/>
        <v>8592.8900000000012</v>
      </c>
    </row>
    <row r="65" spans="2:6">
      <c r="B65" s="156"/>
      <c r="C65" s="150">
        <v>42471</v>
      </c>
      <c r="D65" s="121">
        <v>65</v>
      </c>
      <c r="E65" s="122">
        <v>8.5357699999999994</v>
      </c>
      <c r="F65" s="1">
        <f t="shared" si="0"/>
        <v>8535.7699999999986</v>
      </c>
    </row>
    <row r="66" spans="2:6">
      <c r="B66" s="156"/>
      <c r="C66" s="150">
        <v>42485</v>
      </c>
      <c r="D66" s="121">
        <v>49</v>
      </c>
      <c r="E66" s="122">
        <v>8.5584000000000007</v>
      </c>
      <c r="F66" s="1">
        <f t="shared" si="0"/>
        <v>8558.4000000000015</v>
      </c>
    </row>
    <row r="67" spans="2:6">
      <c r="B67" s="156"/>
      <c r="C67" s="150">
        <v>42499</v>
      </c>
      <c r="D67" s="121">
        <v>38</v>
      </c>
      <c r="E67" s="122">
        <v>8.6453000000000007</v>
      </c>
      <c r="F67" s="1">
        <f t="shared" si="0"/>
        <v>8645.3000000000011</v>
      </c>
    </row>
    <row r="68" spans="2:6">
      <c r="B68" s="156"/>
      <c r="C68" s="150">
        <v>42513</v>
      </c>
      <c r="D68" s="121">
        <v>53</v>
      </c>
      <c r="E68" s="123">
        <v>8.6194600000000001</v>
      </c>
      <c r="F68" s="1">
        <f t="shared" si="0"/>
        <v>8619.4600000000009</v>
      </c>
    </row>
    <row r="69" spans="2:6">
      <c r="B69" s="156"/>
      <c r="C69" s="150">
        <v>42527</v>
      </c>
      <c r="D69" s="121">
        <v>66</v>
      </c>
      <c r="E69" s="123">
        <v>8.8766599999999993</v>
      </c>
      <c r="F69" s="1">
        <f t="shared" si="0"/>
        <v>8876.66</v>
      </c>
    </row>
    <row r="70" spans="2:6" ht="15.75" thickBot="1">
      <c r="B70" s="157"/>
      <c r="C70" s="152">
        <v>42541</v>
      </c>
      <c r="D70" s="124">
        <v>50</v>
      </c>
      <c r="E70" s="125">
        <v>8.7928700000000006</v>
      </c>
      <c r="F70" s="1">
        <f t="shared" si="0"/>
        <v>8792.8700000000008</v>
      </c>
    </row>
  </sheetData>
  <sheetProtection algorithmName="SHA-512" hashValue="8TdEiTfOui8RMke7J/BlkkRqVgZJ8poZDpCONxppRY2ahlX/Ibce4rguTh+J5fdJoV9KTqkAQlJh0bb0lHwlJA==" saltValue="135l7GXtf9pXKlgBbQW/BA==" spinCount="100000" sheet="1" objects="1" formatCells="0" formatColumns="0" formatRows="0" insertColumns="0" insertRows="0" insertHyperlinks="0" deleteColumns="0" deleteRows="0" selectLockedCells="1" sort="0" autoFilter="0" pivotTables="0"/>
  <mergeCells count="2">
    <mergeCell ref="B6:B31"/>
    <mergeCell ref="B32:B70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B1:BZ41"/>
  <sheetViews>
    <sheetView showGridLines="0" workbookViewId="0">
      <pane xSplit="3" ySplit="5" topLeftCell="E6" activePane="bottomRight" state="frozen"/>
      <selection pane="bottomRight" activeCell="O35" sqref="O35"/>
      <selection pane="bottomLeft" activeCell="G38" sqref="G38"/>
      <selection pane="topRight" activeCell="G38" sqref="G38"/>
    </sheetView>
  </sheetViews>
  <sheetFormatPr defaultColWidth="9.140625" defaultRowHeight="15"/>
  <cols>
    <col min="1" max="1" width="2.140625" style="1" customWidth="1"/>
    <col min="2" max="2" width="11.85546875" style="1" customWidth="1"/>
    <col min="3" max="3" width="14.140625" style="1" customWidth="1"/>
    <col min="4" max="5" width="19.28515625" style="1" bestFit="1" customWidth="1"/>
    <col min="6" max="6" width="9.85546875" style="1" customWidth="1"/>
    <col min="7" max="16384" width="9.140625" style="1"/>
  </cols>
  <sheetData>
    <row r="1" spans="2:78" s="20" customFormat="1"/>
    <row r="2" spans="2:78" s="20" customFormat="1" ht="50.45" customHeight="1">
      <c r="B2" s="21"/>
      <c r="C2" s="22"/>
      <c r="D2" s="23" t="s">
        <v>20</v>
      </c>
      <c r="E2" s="21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pans="2:78" s="20" customFormat="1" ht="10.9" customHeight="1"/>
    <row r="4" spans="2:78" ht="11.25" customHeight="1" thickBot="1"/>
    <row r="5" spans="2:78" ht="15.75" thickBot="1">
      <c r="B5" s="24" t="s">
        <v>2</v>
      </c>
      <c r="C5" s="25" t="s">
        <v>21</v>
      </c>
      <c r="D5" s="26" t="s">
        <v>22</v>
      </c>
      <c r="E5" s="26" t="s">
        <v>23</v>
      </c>
      <c r="F5" s="4" t="s">
        <v>24</v>
      </c>
    </row>
    <row r="6" spans="2:78" ht="15" customHeight="1">
      <c r="B6" s="164" t="s">
        <v>5</v>
      </c>
      <c r="C6" s="52">
        <v>41640</v>
      </c>
      <c r="D6" s="28">
        <v>351</v>
      </c>
      <c r="E6" s="29">
        <v>963</v>
      </c>
      <c r="F6" s="30">
        <f>D6/E6</f>
        <v>0.3644859813084112</v>
      </c>
    </row>
    <row r="7" spans="2:78">
      <c r="B7" s="165"/>
      <c r="C7" s="54">
        <v>41671</v>
      </c>
      <c r="D7" s="33">
        <v>328</v>
      </c>
      <c r="E7" s="83">
        <v>932</v>
      </c>
      <c r="F7" s="105">
        <f t="shared" ref="F7:F38" si="0">D7/E7</f>
        <v>0.35193133047210301</v>
      </c>
    </row>
    <row r="8" spans="2:78">
      <c r="B8" s="165"/>
      <c r="C8" s="54">
        <v>41699</v>
      </c>
      <c r="D8" s="33">
        <v>268</v>
      </c>
      <c r="E8" s="83">
        <v>826</v>
      </c>
      <c r="F8" s="105">
        <f t="shared" si="0"/>
        <v>0.32445520581113801</v>
      </c>
    </row>
    <row r="9" spans="2:78">
      <c r="B9" s="165"/>
      <c r="C9" s="54">
        <v>41730</v>
      </c>
      <c r="D9" s="33">
        <v>272</v>
      </c>
      <c r="E9" s="83">
        <v>803</v>
      </c>
      <c r="F9" s="105">
        <f t="shared" si="0"/>
        <v>0.33872976338729766</v>
      </c>
    </row>
    <row r="10" spans="2:78">
      <c r="B10" s="165"/>
      <c r="C10" s="54">
        <v>41760</v>
      </c>
      <c r="D10" s="33">
        <v>338</v>
      </c>
      <c r="E10" s="83">
        <v>912</v>
      </c>
      <c r="F10" s="105">
        <f t="shared" si="0"/>
        <v>0.37061403508771928</v>
      </c>
    </row>
    <row r="11" spans="2:78" ht="23.25">
      <c r="B11" s="165"/>
      <c r="C11" s="54">
        <v>41791</v>
      </c>
      <c r="D11" s="33">
        <v>277</v>
      </c>
      <c r="E11" s="83">
        <v>862</v>
      </c>
      <c r="F11" s="105">
        <f t="shared" si="0"/>
        <v>0.32134570765661252</v>
      </c>
      <c r="J11" s="34"/>
    </row>
    <row r="12" spans="2:78">
      <c r="B12" s="165"/>
      <c r="C12" s="54">
        <v>41821</v>
      </c>
      <c r="D12" s="33">
        <v>303</v>
      </c>
      <c r="E12" s="83">
        <v>877</v>
      </c>
      <c r="F12" s="105">
        <f t="shared" si="0"/>
        <v>0.34549600912200684</v>
      </c>
    </row>
    <row r="13" spans="2:78">
      <c r="B13" s="165"/>
      <c r="C13" s="54">
        <v>41852</v>
      </c>
      <c r="D13" s="33">
        <v>212</v>
      </c>
      <c r="E13" s="83">
        <v>624</v>
      </c>
      <c r="F13" s="105">
        <f t="shared" si="0"/>
        <v>0.33974358974358976</v>
      </c>
    </row>
    <row r="14" spans="2:78">
      <c r="B14" s="165"/>
      <c r="C14" s="54">
        <v>41883</v>
      </c>
      <c r="D14" s="33">
        <v>271</v>
      </c>
      <c r="E14" s="83">
        <v>817</v>
      </c>
      <c r="F14" s="105">
        <f t="shared" si="0"/>
        <v>0.33170134638922888</v>
      </c>
    </row>
    <row r="15" spans="2:78">
      <c r="B15" s="165"/>
      <c r="C15" s="54">
        <v>41913</v>
      </c>
      <c r="D15" s="33">
        <v>300</v>
      </c>
      <c r="E15" s="83">
        <v>976</v>
      </c>
      <c r="F15" s="105">
        <f t="shared" si="0"/>
        <v>0.30737704918032788</v>
      </c>
    </row>
    <row r="16" spans="2:78">
      <c r="B16" s="165"/>
      <c r="C16" s="54">
        <v>41944</v>
      </c>
      <c r="D16" s="33">
        <v>258</v>
      </c>
      <c r="E16" s="83">
        <v>903</v>
      </c>
      <c r="F16" s="105">
        <f t="shared" si="0"/>
        <v>0.2857142857142857</v>
      </c>
    </row>
    <row r="17" spans="2:6">
      <c r="B17" s="165"/>
      <c r="C17" s="54">
        <v>41974</v>
      </c>
      <c r="D17" s="33">
        <v>256</v>
      </c>
      <c r="E17" s="83">
        <v>816</v>
      </c>
      <c r="F17" s="105">
        <f t="shared" si="0"/>
        <v>0.31372549019607843</v>
      </c>
    </row>
    <row r="18" spans="2:6">
      <c r="B18" s="165"/>
      <c r="C18" s="54">
        <v>42005</v>
      </c>
      <c r="D18" s="33">
        <v>247</v>
      </c>
      <c r="E18" s="83">
        <v>917</v>
      </c>
      <c r="F18" s="105">
        <f t="shared" si="0"/>
        <v>0.26935659760087238</v>
      </c>
    </row>
    <row r="19" spans="2:6">
      <c r="B19" s="165"/>
      <c r="C19" s="54">
        <v>42036</v>
      </c>
      <c r="D19" s="106">
        <v>281</v>
      </c>
      <c r="E19" s="107">
        <v>952</v>
      </c>
      <c r="F19" s="108">
        <f t="shared" si="0"/>
        <v>0.29516806722689076</v>
      </c>
    </row>
    <row r="20" spans="2:6" ht="15.75" thickBot="1">
      <c r="B20" s="165"/>
      <c r="C20" s="54">
        <v>42064</v>
      </c>
      <c r="D20" s="36">
        <v>291</v>
      </c>
      <c r="E20" s="86">
        <v>906</v>
      </c>
      <c r="F20" s="37">
        <f t="shared" si="0"/>
        <v>0.32119205298013243</v>
      </c>
    </row>
    <row r="21" spans="2:6">
      <c r="B21" s="166" t="s">
        <v>6</v>
      </c>
      <c r="C21" s="60">
        <v>42095</v>
      </c>
      <c r="D21" s="39">
        <v>350</v>
      </c>
      <c r="E21" s="40">
        <v>942</v>
      </c>
      <c r="F21" s="109">
        <f t="shared" si="0"/>
        <v>0.37154989384288745</v>
      </c>
    </row>
    <row r="22" spans="2:6">
      <c r="B22" s="167"/>
      <c r="C22" s="60">
        <v>42125</v>
      </c>
      <c r="D22" s="43">
        <v>249</v>
      </c>
      <c r="E22" s="44">
        <v>741</v>
      </c>
      <c r="F22" s="105">
        <f t="shared" si="0"/>
        <v>0.33603238866396762</v>
      </c>
    </row>
    <row r="23" spans="2:6">
      <c r="B23" s="167"/>
      <c r="C23" s="60">
        <v>42156</v>
      </c>
      <c r="D23" s="43">
        <v>286</v>
      </c>
      <c r="E23" s="44">
        <v>845</v>
      </c>
      <c r="F23" s="105">
        <f t="shared" si="0"/>
        <v>0.33846153846153848</v>
      </c>
    </row>
    <row r="24" spans="2:6">
      <c r="B24" s="167"/>
      <c r="C24" s="60">
        <v>42186</v>
      </c>
      <c r="D24" s="43">
        <v>251</v>
      </c>
      <c r="E24" s="44">
        <v>960</v>
      </c>
      <c r="F24" s="105">
        <f t="shared" si="0"/>
        <v>0.26145833333333335</v>
      </c>
    </row>
    <row r="25" spans="2:6">
      <c r="B25" s="167"/>
      <c r="C25" s="60">
        <v>42217</v>
      </c>
      <c r="D25" s="43">
        <v>201</v>
      </c>
      <c r="E25" s="44">
        <v>830</v>
      </c>
      <c r="F25" s="105">
        <f t="shared" si="0"/>
        <v>0.24216867469879519</v>
      </c>
    </row>
    <row r="26" spans="2:6">
      <c r="B26" s="167"/>
      <c r="C26" s="60">
        <v>42248</v>
      </c>
      <c r="D26" s="43">
        <v>193</v>
      </c>
      <c r="E26" s="44">
        <v>770</v>
      </c>
      <c r="F26" s="105">
        <f t="shared" si="0"/>
        <v>0.25064935064935062</v>
      </c>
    </row>
    <row r="27" spans="2:6">
      <c r="B27" s="167"/>
      <c r="C27" s="60">
        <v>42278</v>
      </c>
      <c r="D27" s="43">
        <v>243</v>
      </c>
      <c r="E27" s="44">
        <v>918</v>
      </c>
      <c r="F27" s="105">
        <f t="shared" si="0"/>
        <v>0.26470588235294118</v>
      </c>
    </row>
    <row r="28" spans="2:6">
      <c r="B28" s="167"/>
      <c r="C28" s="60">
        <v>42309</v>
      </c>
      <c r="D28" s="43">
        <v>193</v>
      </c>
      <c r="E28" s="44">
        <v>903</v>
      </c>
      <c r="F28" s="105">
        <f t="shared" si="0"/>
        <v>0.21373200442967885</v>
      </c>
    </row>
    <row r="29" spans="2:6">
      <c r="B29" s="167"/>
      <c r="C29" s="60">
        <v>42339</v>
      </c>
      <c r="D29" s="43">
        <v>222</v>
      </c>
      <c r="E29" s="44">
        <v>985</v>
      </c>
      <c r="F29" s="105">
        <f t="shared" si="0"/>
        <v>0.22538071065989848</v>
      </c>
    </row>
    <row r="30" spans="2:6">
      <c r="B30" s="167"/>
      <c r="C30" s="60">
        <v>42370</v>
      </c>
      <c r="D30" s="43">
        <v>198</v>
      </c>
      <c r="E30" s="44">
        <v>744</v>
      </c>
      <c r="F30" s="105">
        <f t="shared" si="0"/>
        <v>0.2661290322580645</v>
      </c>
    </row>
    <row r="31" spans="2:6">
      <c r="B31" s="167"/>
      <c r="C31" s="60">
        <v>42401</v>
      </c>
      <c r="D31" s="43">
        <v>190</v>
      </c>
      <c r="E31" s="44">
        <v>863</v>
      </c>
      <c r="F31" s="105">
        <f t="shared" si="0"/>
        <v>0.220162224797219</v>
      </c>
    </row>
    <row r="32" spans="2:6">
      <c r="B32" s="167"/>
      <c r="C32" s="60">
        <v>42430</v>
      </c>
      <c r="D32" s="43">
        <v>224</v>
      </c>
      <c r="E32" s="44">
        <v>909</v>
      </c>
      <c r="F32" s="105">
        <f t="shared" si="0"/>
        <v>0.24642464246424642</v>
      </c>
    </row>
    <row r="33" spans="2:6" ht="15" customHeight="1">
      <c r="B33" s="167"/>
      <c r="C33" s="60">
        <v>42461</v>
      </c>
      <c r="D33" s="43">
        <v>261</v>
      </c>
      <c r="E33" s="44">
        <v>932</v>
      </c>
      <c r="F33" s="105">
        <f t="shared" si="0"/>
        <v>0.28004291845493562</v>
      </c>
    </row>
    <row r="34" spans="2:6">
      <c r="B34" s="167"/>
      <c r="C34" s="60">
        <v>42491</v>
      </c>
      <c r="D34" s="43">
        <v>270</v>
      </c>
      <c r="E34" s="44">
        <v>1041</v>
      </c>
      <c r="F34" s="105">
        <f t="shared" si="0"/>
        <v>0.25936599423631124</v>
      </c>
    </row>
    <row r="35" spans="2:6">
      <c r="B35" s="167"/>
      <c r="C35" s="60">
        <v>42522</v>
      </c>
      <c r="D35" s="43">
        <v>262</v>
      </c>
      <c r="E35" s="44">
        <v>1018</v>
      </c>
      <c r="F35" s="105">
        <f t="shared" si="0"/>
        <v>0.25736738703339884</v>
      </c>
    </row>
    <row r="36" spans="2:6">
      <c r="B36" s="167"/>
      <c r="C36" s="60">
        <v>42552</v>
      </c>
      <c r="D36" s="43">
        <v>253</v>
      </c>
      <c r="E36" s="44">
        <v>1006</v>
      </c>
      <c r="F36" s="105">
        <f t="shared" si="0"/>
        <v>0.2514910536779324</v>
      </c>
    </row>
    <row r="37" spans="2:6">
      <c r="B37" s="167"/>
      <c r="C37" s="60">
        <v>42583</v>
      </c>
      <c r="D37" s="43">
        <v>241</v>
      </c>
      <c r="E37" s="44">
        <v>884</v>
      </c>
      <c r="F37" s="105">
        <f t="shared" si="0"/>
        <v>0.27262443438914025</v>
      </c>
    </row>
    <row r="38" spans="2:6">
      <c r="B38" s="167"/>
      <c r="C38" s="60">
        <v>42614</v>
      </c>
      <c r="D38" s="43">
        <v>251</v>
      </c>
      <c r="E38" s="44">
        <v>884</v>
      </c>
      <c r="F38" s="105">
        <f t="shared" si="0"/>
        <v>0.2839366515837104</v>
      </c>
    </row>
    <row r="39" spans="2:6">
      <c r="B39" s="167"/>
      <c r="C39" s="60">
        <v>42644</v>
      </c>
      <c r="D39" s="110">
        <v>238</v>
      </c>
      <c r="E39" s="111">
        <v>927</v>
      </c>
      <c r="F39" s="108">
        <v>0.25674217907227614</v>
      </c>
    </row>
    <row r="40" spans="2:6">
      <c r="B40" s="167"/>
      <c r="C40" s="60">
        <v>42675</v>
      </c>
      <c r="D40" s="110">
        <v>290</v>
      </c>
      <c r="E40" s="111">
        <v>1056</v>
      </c>
      <c r="F40" s="108">
        <v>0.25674217907227614</v>
      </c>
    </row>
    <row r="41" spans="2:6" ht="15.75" thickBot="1">
      <c r="B41" s="168"/>
      <c r="C41" s="60">
        <v>42705</v>
      </c>
      <c r="D41" s="47">
        <v>296</v>
      </c>
      <c r="E41" s="48">
        <v>1021</v>
      </c>
      <c r="F41" s="37">
        <f>D41/E41</f>
        <v>0.28991185112634671</v>
      </c>
    </row>
  </sheetData>
  <sheetProtection algorithmName="SHA-512" hashValue="t92AnWdGR0VzRlr7kU3x/5AFhXBlIWYcByv0ttSAHWbIqCHhRbItYQUIxebuyvib/XEBhmU3jnEIs5tKtyrRHQ==" saltValue="rVy68ekYwq5ag3Ebs0RNmQ==" spinCount="100000" sheet="1" objects="1" formatCells="0" formatColumns="0" formatRows="0" insertColumns="0" insertRows="0" insertHyperlinks="0" deleteColumns="0" deleteRows="0" selectLockedCells="1" sort="0" autoFilter="0" pivotTables="0"/>
  <mergeCells count="2">
    <mergeCell ref="B6:B20"/>
    <mergeCell ref="B21:B4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02E456FFFD7D4CA78010254B2EBA2D" ma:contentTypeVersion="24" ma:contentTypeDescription="Create a new document." ma:contentTypeScope="" ma:versionID="337b4dda310b81e0d17b1630023d74c7">
  <xsd:schema xmlns:xsd="http://www.w3.org/2001/XMLSchema" xmlns:xs="http://www.w3.org/2001/XMLSchema" xmlns:p="http://schemas.microsoft.com/office/2006/metadata/properties" xmlns:ns1="http://schemas.microsoft.com/sharepoint/v3" xmlns:ns2="ac41d42a-5402-485a-8705-b829d862fb50" xmlns:ns3="c2555680-74a5-428b-86ea-9902b68ff480" targetNamespace="http://schemas.microsoft.com/office/2006/metadata/properties" ma:root="true" ma:fieldsID="683e25a8cf0069665f5f14405f28df40" ns1:_="" ns2:_="" ns3:_="">
    <xsd:import namespace="http://schemas.microsoft.com/sharepoint/v3"/>
    <xsd:import namespace="ac41d42a-5402-485a-8705-b829d862fb50"/>
    <xsd:import namespace="c2555680-74a5-428b-86ea-9902b68ff4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1d42a-5402-485a-8705-b829d862f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55680-74a5-428b-86ea-9902b68ff48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2ec3cfb8-235c-43f9-9365-cc788908c238}" ma:internalName="TaxCatchAll" ma:showField="CatchAllData" ma:web="c2555680-74a5-428b-86ea-9902b68ff4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ac41d42a-5402-485a-8705-b829d862fb50">
      <Terms xmlns="http://schemas.microsoft.com/office/infopath/2007/PartnerControls"/>
    </lcf76f155ced4ddcb4097134ff3c332f>
    <TaxCatchAll xmlns="c2555680-74a5-428b-86ea-9902b68ff480" xsi:nil="true"/>
  </documentManagement>
</p:properties>
</file>

<file path=customXml/itemProps1.xml><?xml version="1.0" encoding="utf-8"?>
<ds:datastoreItem xmlns:ds="http://schemas.openxmlformats.org/officeDocument/2006/customXml" ds:itemID="{70E0E675-45BE-49BC-B4DA-3ECEB03EA4B9}"/>
</file>

<file path=customXml/itemProps2.xml><?xml version="1.0" encoding="utf-8"?>
<ds:datastoreItem xmlns:ds="http://schemas.openxmlformats.org/officeDocument/2006/customXml" ds:itemID="{4932D8FA-695A-4E78-A2E0-A34F6C6C635D}"/>
</file>

<file path=customXml/itemProps3.xml><?xml version="1.0" encoding="utf-8"?>
<ds:datastoreItem xmlns:ds="http://schemas.openxmlformats.org/officeDocument/2006/customXml" ds:itemID="{15D4BAE2-EB7D-42C5-BBB7-2965C26C0E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Alom Forid</dc:creator>
  <cp:keywords/>
  <dc:description/>
  <cp:lastModifiedBy/>
  <cp:revision/>
  <dcterms:created xsi:type="dcterms:W3CDTF">2016-10-24T12:00:14Z</dcterms:created>
  <dcterms:modified xsi:type="dcterms:W3CDTF">2026-02-03T12:41:15Z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0x010100EB02E456FFFD7D4CA78010254B2EBA2D</vt:lpwstr>
  </property>
  <property fmtid="{D5CDD505-2E9C-101B-9397-08002B2CF9AE}" pid="3" name="MediaServiceImageTags">
    <vt:lpwstr/>
  </property>
</Properties>
</file>